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14user05\Documents\サッカ－協会\大会要項、申込書\H27ｻﾃﾗｲﾄﾘｰｸﾞ\"/>
    </mc:Choice>
  </mc:AlternateContent>
  <bookViews>
    <workbookView xWindow="0" yWindow="60" windowWidth="16035" windowHeight="8895"/>
  </bookViews>
  <sheets>
    <sheet name="試合結果" sheetId="7" r:id="rId1"/>
    <sheet name="試合結果 (2)" sheetId="8" r:id="rId2"/>
    <sheet name="試合記録" sheetId="5" r:id="rId3"/>
  </sheets>
  <definedNames>
    <definedName name="_xlnm.Print_Area" localSheetId="2">試合記録!$A$3:$K$137</definedName>
    <definedName name="_xlnm.Print_Area" localSheetId="0">試合結果!$A$1:$AV$21</definedName>
    <definedName name="_xlnm.Print_Area" localSheetId="1">'試合結果 (2)'!$A$1:$AV$21</definedName>
  </definedNames>
  <calcPr calcId="152511"/>
</workbook>
</file>

<file path=xl/calcChain.xml><?xml version="1.0" encoding="utf-8"?>
<calcChain xmlns="http://schemas.openxmlformats.org/spreadsheetml/2006/main">
  <c r="M21" i="8" l="1"/>
  <c r="E21" i="8"/>
  <c r="T20" i="8"/>
  <c r="Q20" i="8"/>
  <c r="P20" i="8"/>
  <c r="M20" i="8"/>
  <c r="L20" i="8"/>
  <c r="I20" i="8"/>
  <c r="H20" i="8"/>
  <c r="E20" i="8"/>
  <c r="T19" i="8"/>
  <c r="Q19" i="8"/>
  <c r="P19" i="8"/>
  <c r="M19" i="8"/>
  <c r="L19" i="8"/>
  <c r="I19" i="8"/>
  <c r="H19" i="8"/>
  <c r="E19" i="8"/>
  <c r="A19" i="8"/>
  <c r="X18" i="8"/>
  <c r="Q21" i="8" s="1"/>
  <c r="R19" i="8" s="1"/>
  <c r="U18" i="8"/>
  <c r="T21" i="8" s="1"/>
  <c r="L18" i="8"/>
  <c r="P17" i="8"/>
  <c r="M17" i="8"/>
  <c r="L17" i="8"/>
  <c r="I17" i="8"/>
  <c r="H17" i="8"/>
  <c r="E17" i="8"/>
  <c r="V16" i="8"/>
  <c r="P16" i="8"/>
  <c r="M16" i="8"/>
  <c r="L16" i="8"/>
  <c r="I16" i="8"/>
  <c r="H16" i="8"/>
  <c r="E16" i="8"/>
  <c r="A16" i="8"/>
  <c r="X15" i="8"/>
  <c r="U15" i="8"/>
  <c r="P21" i="8" s="1"/>
  <c r="T15" i="8"/>
  <c r="M18" i="8" s="1"/>
  <c r="Q15" i="8"/>
  <c r="P18" i="8" s="1"/>
  <c r="E15" i="8"/>
  <c r="L14" i="8"/>
  <c r="I14" i="8"/>
  <c r="H14" i="8"/>
  <c r="E14" i="8"/>
  <c r="R13" i="8"/>
  <c r="L13" i="8"/>
  <c r="I13" i="8"/>
  <c r="H13" i="8"/>
  <c r="E13" i="8"/>
  <c r="A13" i="8"/>
  <c r="X12" i="8"/>
  <c r="I21" i="8" s="1"/>
  <c r="U12" i="8"/>
  <c r="L21" i="8" s="1"/>
  <c r="T12" i="8"/>
  <c r="I18" i="8" s="1"/>
  <c r="J16" i="8" s="1"/>
  <c r="Q12" i="8"/>
  <c r="P12" i="8"/>
  <c r="I15" i="8" s="1"/>
  <c r="M12" i="8"/>
  <c r="L15" i="8" s="1"/>
  <c r="H11" i="8"/>
  <c r="E11" i="8"/>
  <c r="V10" i="8"/>
  <c r="N10" i="8"/>
  <c r="H10" i="8"/>
  <c r="E10" i="8"/>
  <c r="A10" i="8"/>
  <c r="X9" i="8"/>
  <c r="U9" i="8"/>
  <c r="H21" i="8" s="1"/>
  <c r="AN19" i="8" s="1"/>
  <c r="T9" i="8"/>
  <c r="E18" i="8" s="1"/>
  <c r="Q9" i="8"/>
  <c r="H18" i="8" s="1"/>
  <c r="AN16" i="8" s="1"/>
  <c r="P9" i="8"/>
  <c r="M9" i="8"/>
  <c r="H15" i="8" s="1"/>
  <c r="AN13" i="8" s="1"/>
  <c r="L9" i="8"/>
  <c r="E12" i="8" s="1"/>
  <c r="I9" i="8"/>
  <c r="H12" i="8" s="1"/>
  <c r="AN10" i="8" s="1"/>
  <c r="AN7" i="8"/>
  <c r="AK7" i="8"/>
  <c r="R7" i="8"/>
  <c r="J7" i="8"/>
  <c r="A7" i="8"/>
  <c r="AK13" i="8" l="1"/>
  <c r="J13" i="8"/>
  <c r="AK19" i="8"/>
  <c r="J19" i="8"/>
  <c r="F19" i="8"/>
  <c r="AQ7" i="8"/>
  <c r="AK10" i="8"/>
  <c r="F10" i="8"/>
  <c r="AK16" i="8"/>
  <c r="F16" i="8"/>
  <c r="F13" i="8"/>
  <c r="N16" i="8"/>
  <c r="N19" i="8"/>
  <c r="N7" i="8"/>
  <c r="V7" i="8"/>
  <c r="AH7" i="8" s="1"/>
  <c r="R10" i="8"/>
  <c r="V13" i="8"/>
  <c r="G112" i="5"/>
  <c r="A112" i="5"/>
  <c r="G85" i="5"/>
  <c r="A85" i="5"/>
  <c r="G58" i="5"/>
  <c r="A4" i="5"/>
  <c r="G4" i="5"/>
  <c r="A31" i="5"/>
  <c r="G31" i="5"/>
  <c r="A58" i="5"/>
  <c r="AH13" i="8" l="1"/>
  <c r="AB13" i="8"/>
  <c r="Y13" i="8" s="1"/>
  <c r="AE13" i="8"/>
  <c r="BA16" i="8"/>
  <c r="AQ16" i="8"/>
  <c r="BA10" i="8"/>
  <c r="AQ10" i="8"/>
  <c r="BA7" i="8"/>
  <c r="AE7" i="8"/>
  <c r="AE16" i="8"/>
  <c r="AH16" i="8"/>
  <c r="AB16" i="8"/>
  <c r="Y16" i="8" s="1"/>
  <c r="AE10" i="8"/>
  <c r="AH10" i="8"/>
  <c r="AB10" i="8"/>
  <c r="Y10" i="8" s="1"/>
  <c r="AB7" i="8"/>
  <c r="Y7" i="8" s="1"/>
  <c r="AH19" i="8"/>
  <c r="AB19" i="8"/>
  <c r="AE19" i="8"/>
  <c r="BA19" i="8"/>
  <c r="AQ19" i="8"/>
  <c r="BA13" i="8"/>
  <c r="AQ13" i="8"/>
  <c r="AZ13" i="8" s="1"/>
  <c r="AZ19" i="8" l="1"/>
  <c r="AZ7" i="8"/>
  <c r="AY13" i="8"/>
  <c r="BB13" i="8" s="1"/>
  <c r="Y19" i="8"/>
  <c r="AY19" i="8" s="1"/>
  <c r="BB19" i="8" s="1"/>
  <c r="AY7" i="8"/>
  <c r="BB7" i="8" s="1"/>
  <c r="AY10" i="8"/>
  <c r="AZ10" i="8"/>
  <c r="AZ16" i="8"/>
  <c r="BA7" i="7"/>
  <c r="BA19" i="7"/>
  <c r="BA13" i="7"/>
  <c r="BA10" i="7"/>
  <c r="BA16" i="7"/>
  <c r="AT13" i="8" l="1"/>
  <c r="BB10" i="8"/>
  <c r="AT19" i="8"/>
  <c r="AY16" i="8"/>
  <c r="BB16" i="8" s="1"/>
  <c r="AT16" i="8" s="1"/>
  <c r="AY13" i="7"/>
  <c r="AZ13" i="7"/>
  <c r="AZ16" i="7"/>
  <c r="AZ7" i="7"/>
  <c r="AZ10" i="7"/>
  <c r="AZ19" i="7"/>
  <c r="AT10" i="8" l="1"/>
  <c r="AT7" i="8"/>
  <c r="AY16" i="7"/>
  <c r="BB16" i="7" s="1"/>
  <c r="AY7" i="7"/>
  <c r="BB7" i="7" s="1"/>
  <c r="AY10" i="7"/>
  <c r="BB10" i="7" s="1"/>
  <c r="AY19" i="7"/>
  <c r="BB19" i="7" s="1"/>
  <c r="BB13" i="7"/>
</calcChain>
</file>

<file path=xl/sharedStrings.xml><?xml version="1.0" encoding="utf-8"?>
<sst xmlns="http://schemas.openxmlformats.org/spreadsheetml/2006/main" count="341" uniqueCount="102">
  <si>
    <t>勝点</t>
    <rPh sb="0" eb="1">
      <t>カチ</t>
    </rPh>
    <rPh sb="1" eb="2">
      <t>テン</t>
    </rPh>
    <phoneticPr fontId="2"/>
  </si>
  <si>
    <t>勝</t>
    <rPh sb="0" eb="1">
      <t>カ</t>
    </rPh>
    <phoneticPr fontId="2"/>
  </si>
  <si>
    <t>引分</t>
    <rPh sb="0" eb="1">
      <t>ヒ</t>
    </rPh>
    <rPh sb="1" eb="2">
      <t>ワ</t>
    </rPh>
    <phoneticPr fontId="2"/>
  </si>
  <si>
    <t>負</t>
    <rPh sb="0" eb="1">
      <t>マ</t>
    </rPh>
    <phoneticPr fontId="2"/>
  </si>
  <si>
    <t>総得点</t>
    <rPh sb="0" eb="3">
      <t>ソウトクテン</t>
    </rPh>
    <phoneticPr fontId="2"/>
  </si>
  <si>
    <t>総失点</t>
    <rPh sb="0" eb="1">
      <t>ソウ</t>
    </rPh>
    <rPh sb="1" eb="3">
      <t>シッテン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</si>
  <si>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</si>
  <si>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</si>
  <si>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-</t>
    <phoneticPr fontId="2"/>
  </si>
  <si>
    <t>【大会名】</t>
    <rPh sb="1" eb="4">
      <t>タイカイメイ</t>
    </rPh>
    <phoneticPr fontId="2"/>
  </si>
  <si>
    <t>チーム</t>
    <phoneticPr fontId="2"/>
  </si>
  <si>
    <t>前　　半</t>
    <rPh sb="0" eb="1">
      <t>マエ</t>
    </rPh>
    <rPh sb="3" eb="4">
      <t>ハン</t>
    </rPh>
    <phoneticPr fontId="2"/>
  </si>
  <si>
    <t>後　　半</t>
    <rPh sb="0" eb="1">
      <t>アト</t>
    </rPh>
    <rPh sb="3" eb="4">
      <t>ハン</t>
    </rPh>
    <phoneticPr fontId="2"/>
  </si>
  <si>
    <t>延長前半</t>
    <rPh sb="0" eb="2">
      <t>エンチョウ</t>
    </rPh>
    <rPh sb="2" eb="4">
      <t>ゼンハン</t>
    </rPh>
    <phoneticPr fontId="2"/>
  </si>
  <si>
    <t>延長後半</t>
    <rPh sb="0" eb="2">
      <t>エンチョウ</t>
    </rPh>
    <rPh sb="2" eb="4">
      <t>コウハン</t>
    </rPh>
    <phoneticPr fontId="2"/>
  </si>
  <si>
    <t>P　　K</t>
    <phoneticPr fontId="2"/>
  </si>
  <si>
    <t>合　計</t>
    <rPh sb="0" eb="1">
      <t>ゴウ</t>
    </rPh>
    <rPh sb="2" eb="3">
      <t>ケイ</t>
    </rPh>
    <phoneticPr fontId="2"/>
  </si>
  <si>
    <t>時　間</t>
    <rPh sb="0" eb="1">
      <t>トキ</t>
    </rPh>
    <rPh sb="2" eb="3">
      <t>アイダ</t>
    </rPh>
    <phoneticPr fontId="2"/>
  </si>
  <si>
    <t>得　点</t>
    <rPh sb="0" eb="1">
      <t>トク</t>
    </rPh>
    <rPh sb="2" eb="3">
      <t>テン</t>
    </rPh>
    <phoneticPr fontId="2"/>
  </si>
  <si>
    <t>警告･退場</t>
    <rPh sb="0" eb="2">
      <t>ケイコク</t>
    </rPh>
    <rPh sb="3" eb="5">
      <t>タイジョウ</t>
    </rPh>
    <phoneticPr fontId="2"/>
  </si>
  <si>
    <t>第1試合</t>
    <phoneticPr fontId="2"/>
  </si>
  <si>
    <t>第2試合</t>
    <phoneticPr fontId="2"/>
  </si>
  <si>
    <t>第3試合</t>
    <phoneticPr fontId="2"/>
  </si>
  <si>
    <t>第4試合</t>
    <phoneticPr fontId="2"/>
  </si>
  <si>
    <t>第5試合</t>
    <phoneticPr fontId="2"/>
  </si>
  <si>
    <t>※時間はﾄｰﾀﾙﾀｲﾑ、得点､警告､退場は背番号も記入。【例】75分　⑩本田</t>
    <rPh sb="1" eb="3">
      <t>ジカン</t>
    </rPh>
    <rPh sb="12" eb="14">
      <t>トクテン</t>
    </rPh>
    <rPh sb="15" eb="17">
      <t>ケイコク</t>
    </rPh>
    <rPh sb="18" eb="20">
      <t>タイジョウ</t>
    </rPh>
    <rPh sb="21" eb="24">
      <t>セバンゴウ</t>
    </rPh>
    <rPh sb="25" eb="27">
      <t>キニュウ</t>
    </rPh>
    <rPh sb="29" eb="30">
      <t>レイ</t>
    </rPh>
    <rPh sb="33" eb="34">
      <t>フン</t>
    </rPh>
    <rPh sb="36" eb="38">
      <t>ホンダ</t>
    </rPh>
    <phoneticPr fontId="2"/>
  </si>
  <si>
    <t>潮見が丘中学校B</t>
    <rPh sb="0" eb="2">
      <t>シオミ</t>
    </rPh>
    <rPh sb="3" eb="4">
      <t>オカ</t>
    </rPh>
    <rPh sb="4" eb="7">
      <t>チュウガッコウ</t>
    </rPh>
    <phoneticPr fontId="2"/>
  </si>
  <si>
    <t>稚内南中学校C</t>
    <rPh sb="0" eb="2">
      <t>ワッカナイ</t>
    </rPh>
    <rPh sb="2" eb="3">
      <t>ミナミ</t>
    </rPh>
    <rPh sb="3" eb="6">
      <t>チュウガッコウ</t>
    </rPh>
    <phoneticPr fontId="2"/>
  </si>
  <si>
    <t>第6試合</t>
    <phoneticPr fontId="2"/>
  </si>
  <si>
    <t>潮見が丘
中学校B</t>
    <rPh sb="0" eb="2">
      <t>シオミ</t>
    </rPh>
    <rPh sb="3" eb="4">
      <t>オカ</t>
    </rPh>
    <rPh sb="5" eb="8">
      <t>チュウガッコウ</t>
    </rPh>
    <phoneticPr fontId="2"/>
  </si>
  <si>
    <t>宗谷地区サテライトリーグ</t>
    <rPh sb="0" eb="2">
      <t>ソウヤ</t>
    </rPh>
    <rPh sb="2" eb="4">
      <t>チク</t>
    </rPh>
    <phoneticPr fontId="2"/>
  </si>
  <si>
    <t>-</t>
    <phoneticPr fontId="2"/>
  </si>
  <si>
    <t>稚内東中学校B</t>
    <rPh sb="0" eb="2">
      <t>ワッカナイ</t>
    </rPh>
    <rPh sb="2" eb="3">
      <t>ヒガシ</t>
    </rPh>
    <rPh sb="3" eb="6">
      <t>チュウガッコウ</t>
    </rPh>
    <phoneticPr fontId="2"/>
  </si>
  <si>
    <t>稚内中学校B</t>
    <rPh sb="0" eb="2">
      <t>ワッカナイ</t>
    </rPh>
    <rPh sb="2" eb="5">
      <t>チュウガッコウ</t>
    </rPh>
    <phoneticPr fontId="2"/>
  </si>
  <si>
    <t>稚内ステラマーレ</t>
    <rPh sb="0" eb="2">
      <t>ワッカナイ</t>
    </rPh>
    <phoneticPr fontId="2"/>
  </si>
  <si>
    <t>稚内南
中学校C</t>
    <rPh sb="0" eb="2">
      <t>ワッカナイ</t>
    </rPh>
    <rPh sb="2" eb="3">
      <t>ミナミ</t>
    </rPh>
    <rPh sb="4" eb="7">
      <t>チュウガッコウ</t>
    </rPh>
    <phoneticPr fontId="2"/>
  </si>
  <si>
    <t>稚内東
中学校B</t>
    <rPh sb="0" eb="2">
      <t>ワッカナイ</t>
    </rPh>
    <rPh sb="2" eb="3">
      <t>ヒガシ</t>
    </rPh>
    <rPh sb="4" eb="7">
      <t>チュウガッコウ</t>
    </rPh>
    <phoneticPr fontId="2"/>
  </si>
  <si>
    <t>稚　内
ステラマーレ</t>
    <rPh sb="0" eb="1">
      <t>オサナイ</t>
    </rPh>
    <rPh sb="2" eb="3">
      <t>ナイ</t>
    </rPh>
    <phoneticPr fontId="2"/>
  </si>
  <si>
    <t>稚内南中学校C</t>
    <rPh sb="0" eb="2">
      <t>ワッカナイ</t>
    </rPh>
    <rPh sb="2" eb="3">
      <t>ミナミ</t>
    </rPh>
    <rPh sb="3" eb="4">
      <t>チュウ</t>
    </rPh>
    <rPh sb="4" eb="6">
      <t>ガッコウ</t>
    </rPh>
    <phoneticPr fontId="2"/>
  </si>
  <si>
    <t>第7試合</t>
    <phoneticPr fontId="2"/>
  </si>
  <si>
    <t>第8試合</t>
    <phoneticPr fontId="2"/>
  </si>
  <si>
    <t>第9試合</t>
    <phoneticPr fontId="2"/>
  </si>
  <si>
    <t>第10試合</t>
    <phoneticPr fontId="2"/>
  </si>
  <si>
    <t>H27年度　第3回宗谷地区サテライトリーグ結果</t>
    <rPh sb="3" eb="5">
      <t>ネンド</t>
    </rPh>
    <phoneticPr fontId="5"/>
  </si>
  <si>
    <t>20分</t>
    <rPh sb="2" eb="3">
      <t>フン</t>
    </rPh>
    <phoneticPr fontId="2"/>
  </si>
  <si>
    <t>吉田</t>
    <rPh sb="0" eb="2">
      <t>ヨシダ</t>
    </rPh>
    <phoneticPr fontId="2"/>
  </si>
  <si>
    <t>41分</t>
    <rPh sb="2" eb="3">
      <t>フン</t>
    </rPh>
    <phoneticPr fontId="2"/>
  </si>
  <si>
    <t>山口</t>
    <rPh sb="0" eb="2">
      <t>ヤマグチ</t>
    </rPh>
    <phoneticPr fontId="2"/>
  </si>
  <si>
    <t>47分</t>
    <rPh sb="2" eb="3">
      <t>フン</t>
    </rPh>
    <phoneticPr fontId="2"/>
  </si>
  <si>
    <t>新田</t>
    <rPh sb="0" eb="2">
      <t>ニッタ</t>
    </rPh>
    <phoneticPr fontId="2"/>
  </si>
  <si>
    <t>32分</t>
    <rPh sb="2" eb="3">
      <t>フン</t>
    </rPh>
    <phoneticPr fontId="2"/>
  </si>
  <si>
    <t>田中</t>
    <rPh sb="0" eb="2">
      <t>タナカ</t>
    </rPh>
    <phoneticPr fontId="2"/>
  </si>
  <si>
    <t>50分</t>
    <rPh sb="2" eb="3">
      <t>フン</t>
    </rPh>
    <phoneticPr fontId="2"/>
  </si>
  <si>
    <t>工藤</t>
    <rPh sb="0" eb="2">
      <t>クドウ</t>
    </rPh>
    <phoneticPr fontId="2"/>
  </si>
  <si>
    <t>39分</t>
    <rPh sb="2" eb="3">
      <t>フン</t>
    </rPh>
    <phoneticPr fontId="2"/>
  </si>
  <si>
    <t>菅原</t>
    <rPh sb="0" eb="2">
      <t>スガワラ</t>
    </rPh>
    <phoneticPr fontId="2"/>
  </si>
  <si>
    <t>12分</t>
    <rPh sb="2" eb="3">
      <t>フン</t>
    </rPh>
    <phoneticPr fontId="2"/>
  </si>
  <si>
    <t>長谷川</t>
    <rPh sb="0" eb="3">
      <t>ハセガワ</t>
    </rPh>
    <phoneticPr fontId="2"/>
  </si>
  <si>
    <t>15分</t>
    <rPh sb="2" eb="3">
      <t>フン</t>
    </rPh>
    <phoneticPr fontId="2"/>
  </si>
  <si>
    <t>神野</t>
    <rPh sb="0" eb="2">
      <t>ジンノ</t>
    </rPh>
    <phoneticPr fontId="2"/>
  </si>
  <si>
    <t>24分</t>
    <rPh sb="2" eb="3">
      <t>フン</t>
    </rPh>
    <phoneticPr fontId="2"/>
  </si>
  <si>
    <t>新田</t>
    <rPh sb="0" eb="2">
      <t>ニッタ</t>
    </rPh>
    <phoneticPr fontId="2"/>
  </si>
  <si>
    <t>46分</t>
    <rPh sb="2" eb="3">
      <t>フン</t>
    </rPh>
    <phoneticPr fontId="2"/>
  </si>
  <si>
    <t>山口</t>
    <rPh sb="0" eb="2">
      <t>ヤマグチ</t>
    </rPh>
    <phoneticPr fontId="2"/>
  </si>
  <si>
    <t>47分</t>
    <rPh sb="2" eb="3">
      <t>フン</t>
    </rPh>
    <phoneticPr fontId="2"/>
  </si>
  <si>
    <t>菅原</t>
    <rPh sb="0" eb="2">
      <t>スガワラ</t>
    </rPh>
    <phoneticPr fontId="2"/>
  </si>
  <si>
    <t>15分</t>
    <rPh sb="2" eb="3">
      <t>フン</t>
    </rPh>
    <phoneticPr fontId="2"/>
  </si>
  <si>
    <t>吉田</t>
    <rPh sb="0" eb="2">
      <t>ヨシダ</t>
    </rPh>
    <phoneticPr fontId="2"/>
  </si>
  <si>
    <t>36分</t>
    <rPh sb="2" eb="3">
      <t>フン</t>
    </rPh>
    <phoneticPr fontId="2"/>
  </si>
  <si>
    <t>14分</t>
    <rPh sb="2" eb="3">
      <t>フン</t>
    </rPh>
    <phoneticPr fontId="2"/>
  </si>
  <si>
    <t>宗像</t>
    <rPh sb="0" eb="2">
      <t>ムナカタ</t>
    </rPh>
    <phoneticPr fontId="2"/>
  </si>
  <si>
    <t>２２分</t>
    <rPh sb="2" eb="3">
      <t>フン</t>
    </rPh>
    <phoneticPr fontId="2"/>
  </si>
  <si>
    <t>寺野</t>
    <rPh sb="0" eb="1">
      <t>テラ</t>
    </rPh>
    <rPh sb="1" eb="2">
      <t>ノ</t>
    </rPh>
    <phoneticPr fontId="2"/>
  </si>
  <si>
    <t>３７分</t>
    <rPh sb="2" eb="3">
      <t>フン</t>
    </rPh>
    <phoneticPr fontId="2"/>
  </si>
  <si>
    <t>木村</t>
    <rPh sb="0" eb="2">
      <t>キムラ</t>
    </rPh>
    <phoneticPr fontId="2"/>
  </si>
  <si>
    <t>23分</t>
    <rPh sb="2" eb="3">
      <t>フン</t>
    </rPh>
    <phoneticPr fontId="2"/>
  </si>
  <si>
    <t>上野</t>
    <rPh sb="0" eb="2">
      <t>ウエノ</t>
    </rPh>
    <phoneticPr fontId="2"/>
  </si>
  <si>
    <t>25分</t>
    <rPh sb="2" eb="3">
      <t>フン</t>
    </rPh>
    <phoneticPr fontId="2"/>
  </si>
  <si>
    <t>39分</t>
    <rPh sb="2" eb="3">
      <t>フン</t>
    </rPh>
    <phoneticPr fontId="2"/>
  </si>
  <si>
    <t>斉藤</t>
    <rPh sb="0" eb="2">
      <t>サイトウ</t>
    </rPh>
    <phoneticPr fontId="2"/>
  </si>
  <si>
    <t>46分</t>
    <rPh sb="2" eb="3">
      <t>フン</t>
    </rPh>
    <phoneticPr fontId="2"/>
  </si>
  <si>
    <t>田中</t>
    <rPh sb="0" eb="2">
      <t>タナカ</t>
    </rPh>
    <phoneticPr fontId="2"/>
  </si>
  <si>
    <t>50分</t>
    <rPh sb="2" eb="3">
      <t>フン</t>
    </rPh>
    <phoneticPr fontId="2"/>
  </si>
  <si>
    <t>与安</t>
    <rPh sb="0" eb="2">
      <t>ヨヤス</t>
    </rPh>
    <phoneticPr fontId="2"/>
  </si>
  <si>
    <t>7分</t>
    <rPh sb="1" eb="2">
      <t>フン</t>
    </rPh>
    <phoneticPr fontId="2"/>
  </si>
  <si>
    <t>田原</t>
    <rPh sb="0" eb="2">
      <t>タハラ</t>
    </rPh>
    <phoneticPr fontId="2"/>
  </si>
  <si>
    <t>島谷</t>
    <rPh sb="0" eb="2">
      <t>シマタニ</t>
    </rPh>
    <phoneticPr fontId="2"/>
  </si>
  <si>
    <t>18分</t>
    <rPh sb="2" eb="3">
      <t>フン</t>
    </rPh>
    <phoneticPr fontId="2"/>
  </si>
  <si>
    <t>工藤</t>
    <rPh sb="0" eb="2">
      <t>クドウ</t>
    </rPh>
    <phoneticPr fontId="2"/>
  </si>
  <si>
    <t>43分</t>
    <rPh sb="2" eb="3">
      <t>フン</t>
    </rPh>
    <phoneticPr fontId="2"/>
  </si>
  <si>
    <t>滝沢</t>
    <rPh sb="0" eb="2">
      <t>タキザワ</t>
    </rPh>
    <phoneticPr fontId="2"/>
  </si>
  <si>
    <t>29分</t>
    <rPh sb="2" eb="3">
      <t>フン</t>
    </rPh>
    <phoneticPr fontId="2"/>
  </si>
  <si>
    <t>神野</t>
    <rPh sb="0" eb="2">
      <t>ジンノ</t>
    </rPh>
    <phoneticPr fontId="2"/>
  </si>
  <si>
    <t>47分</t>
    <rPh sb="2" eb="3">
      <t>フン</t>
    </rPh>
    <phoneticPr fontId="2"/>
  </si>
  <si>
    <t>49分</t>
    <rPh sb="2" eb="3">
      <t>フン</t>
    </rPh>
    <phoneticPr fontId="2"/>
  </si>
  <si>
    <t>稚内中学校B</t>
  </si>
  <si>
    <t>○</t>
  </si>
  <si>
    <t>×</t>
  </si>
  <si>
    <t>稚内南
中学校C</t>
  </si>
  <si>
    <t>稚内東
中学校B</t>
  </si>
  <si>
    <t>潮見が丘
中学校B</t>
  </si>
  <si>
    <t>稚　内
ステラマーレ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</si>
</sst>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Osaka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 indent="1"/>
    </xf>
    <xf numFmtId="0" fontId="9" fillId="0" borderId="2" xfId="0" applyFont="1" applyBorder="1" applyAlignment="1">
      <alignment vertical="center"/>
    </xf>
    <xf numFmtId="0" fontId="9" fillId="0" borderId="12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 indent="1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 inden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4" xfId="0" applyFont="1" applyBorder="1" applyAlignment="1">
      <alignment horizontal="right" vertical="center"/>
    </xf>
    <xf numFmtId="0" fontId="9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9" fillId="0" borderId="0" xfId="0" applyFont="1" applyBorder="1">
      <alignment vertical="center"/>
    </xf>
    <xf numFmtId="0" fontId="10" fillId="0" borderId="27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56" fontId="0" fillId="0" borderId="26" xfId="0" applyNumberFormat="1" applyBorder="1" applyAlignment="1">
      <alignment horizontal="center" vertical="center" shrinkToFit="1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0" fillId="0" borderId="31" xfId="0" quotePrefix="1" applyBorder="1" applyAlignment="1">
      <alignment horizontal="center" vertical="center"/>
    </xf>
    <xf numFmtId="0" fontId="0" fillId="0" borderId="33" xfId="0" quotePrefix="1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20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6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標準" xfId="0" builtinId="0"/>
    <cellStyle name="標準_H19 U-15フットサル宗谷予選組合せ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"/>
  <sheetViews>
    <sheetView tabSelected="1" view="pageBreakPreview" zoomScaleNormal="100" zoomScaleSheetLayoutView="100" workbookViewId="0">
      <selection activeCell="M13" sqref="M13:P15"/>
    </sheetView>
  </sheetViews>
  <sheetFormatPr defaultColWidth="3.125" defaultRowHeight="13.5"/>
  <cols>
    <col min="1" max="24" width="3.125" style="4" customWidth="1"/>
    <col min="25" max="48" width="2.625" style="4" customWidth="1"/>
    <col min="49" max="53" width="3.125" style="4" customWidth="1"/>
    <col min="54" max="54" width="4.5" style="4" customWidth="1"/>
    <col min="55" max="16384" width="3.125" style="4"/>
  </cols>
  <sheetData>
    <row r="1" spans="1:54" s="1" customFormat="1" ht="13.5" customHeight="1">
      <c r="A1" s="90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</row>
    <row r="2" spans="1:54" s="1" customFormat="1" ht="1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</row>
    <row r="3" spans="1:54" ht="18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54" ht="20.25" customHeight="1">
      <c r="A4" s="92"/>
      <c r="B4" s="92"/>
      <c r="C4" s="92"/>
      <c r="D4" s="92"/>
      <c r="E4" s="93" t="s">
        <v>33</v>
      </c>
      <c r="F4" s="94"/>
      <c r="G4" s="94"/>
      <c r="H4" s="95"/>
      <c r="I4" s="102" t="s">
        <v>35</v>
      </c>
      <c r="J4" s="103"/>
      <c r="K4" s="103"/>
      <c r="L4" s="103"/>
      <c r="M4" s="102" t="s">
        <v>29</v>
      </c>
      <c r="N4" s="103"/>
      <c r="O4" s="103"/>
      <c r="P4" s="103"/>
      <c r="Q4" s="102" t="s">
        <v>36</v>
      </c>
      <c r="R4" s="103"/>
      <c r="S4" s="103"/>
      <c r="T4" s="103"/>
      <c r="U4" s="102" t="s">
        <v>37</v>
      </c>
      <c r="V4" s="103"/>
      <c r="W4" s="103"/>
      <c r="X4" s="103"/>
      <c r="Y4" s="76" t="s">
        <v>0</v>
      </c>
      <c r="Z4" s="76"/>
      <c r="AA4" s="76"/>
      <c r="AB4" s="67" t="s">
        <v>1</v>
      </c>
      <c r="AC4" s="68"/>
      <c r="AD4" s="68"/>
      <c r="AE4" s="67" t="s">
        <v>2</v>
      </c>
      <c r="AF4" s="68"/>
      <c r="AG4" s="68"/>
      <c r="AH4" s="67" t="s">
        <v>3</v>
      </c>
      <c r="AI4" s="68"/>
      <c r="AJ4" s="68"/>
      <c r="AK4" s="76" t="s">
        <v>4</v>
      </c>
      <c r="AL4" s="76"/>
      <c r="AM4" s="76"/>
      <c r="AN4" s="76" t="s">
        <v>5</v>
      </c>
      <c r="AO4" s="76"/>
      <c r="AP4" s="76"/>
      <c r="AQ4" s="76" t="s">
        <v>6</v>
      </c>
      <c r="AR4" s="76"/>
      <c r="AS4" s="76"/>
      <c r="AT4" s="76" t="s">
        <v>7</v>
      </c>
      <c r="AU4" s="76"/>
      <c r="AV4" s="76"/>
    </row>
    <row r="5" spans="1:54" ht="20.25" customHeight="1">
      <c r="A5" s="92"/>
      <c r="B5" s="92"/>
      <c r="C5" s="92"/>
      <c r="D5" s="92"/>
      <c r="E5" s="96"/>
      <c r="F5" s="97"/>
      <c r="G5" s="97"/>
      <c r="H5" s="98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76"/>
      <c r="Z5" s="76"/>
      <c r="AA5" s="76"/>
      <c r="AB5" s="70"/>
      <c r="AC5" s="125"/>
      <c r="AD5" s="125"/>
      <c r="AE5" s="70"/>
      <c r="AF5" s="125"/>
      <c r="AG5" s="125"/>
      <c r="AH5" s="70"/>
      <c r="AI5" s="125"/>
      <c r="AJ5" s="125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spans="1:54" ht="20.25" customHeight="1">
      <c r="A6" s="92"/>
      <c r="B6" s="92"/>
      <c r="C6" s="92"/>
      <c r="D6" s="92"/>
      <c r="E6" s="99"/>
      <c r="F6" s="100"/>
      <c r="G6" s="100"/>
      <c r="H6" s="101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76"/>
      <c r="Z6" s="76"/>
      <c r="AA6" s="76"/>
      <c r="AB6" s="73"/>
      <c r="AC6" s="74"/>
      <c r="AD6" s="74"/>
      <c r="AE6" s="73"/>
      <c r="AF6" s="74"/>
      <c r="AG6" s="74"/>
      <c r="AH6" s="73"/>
      <c r="AI6" s="74"/>
      <c r="AJ6" s="74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54" ht="20.25" customHeight="1">
      <c r="A7" s="77" t="s">
        <v>95</v>
      </c>
      <c r="B7" s="77"/>
      <c r="C7" s="77"/>
      <c r="D7" s="77"/>
      <c r="E7" s="81"/>
      <c r="F7" s="82"/>
      <c r="G7" s="82"/>
      <c r="H7" s="83"/>
      <c r="I7" s="51">
        <v>1</v>
      </c>
      <c r="J7" s="78" t="s">
        <v>96</v>
      </c>
      <c r="K7" s="79"/>
      <c r="L7" s="52">
        <v>1</v>
      </c>
      <c r="M7" s="51">
        <v>1</v>
      </c>
      <c r="N7" s="78" t="s">
        <v>96</v>
      </c>
      <c r="O7" s="79"/>
      <c r="P7" s="52">
        <v>0</v>
      </c>
      <c r="Q7" s="51">
        <v>0</v>
      </c>
      <c r="R7" s="78" t="s">
        <v>97</v>
      </c>
      <c r="S7" s="79"/>
      <c r="T7" s="52">
        <v>2</v>
      </c>
      <c r="U7" s="51">
        <v>1</v>
      </c>
      <c r="V7" s="78" t="s">
        <v>96</v>
      </c>
      <c r="W7" s="79"/>
      <c r="X7" s="52">
        <v>0</v>
      </c>
      <c r="Y7" s="65">
        <v>9</v>
      </c>
      <c r="Z7" s="65"/>
      <c r="AA7" s="65"/>
      <c r="AB7" s="67">
        <v>3</v>
      </c>
      <c r="AC7" s="68"/>
      <c r="AD7" s="69"/>
      <c r="AE7" s="67">
        <v>0</v>
      </c>
      <c r="AF7" s="68"/>
      <c r="AG7" s="69"/>
      <c r="AH7" s="67">
        <v>1</v>
      </c>
      <c r="AI7" s="68"/>
      <c r="AJ7" s="69"/>
      <c r="AK7" s="76">
        <v>9</v>
      </c>
      <c r="AL7" s="76"/>
      <c r="AM7" s="76"/>
      <c r="AN7" s="76">
        <v>3</v>
      </c>
      <c r="AO7" s="76"/>
      <c r="AP7" s="76"/>
      <c r="AQ7" s="76">
        <v>6</v>
      </c>
      <c r="AR7" s="76"/>
      <c r="AS7" s="76"/>
      <c r="AT7" s="65">
        <v>1</v>
      </c>
      <c r="AU7" s="65"/>
      <c r="AV7" s="65"/>
      <c r="AY7" s="4">
        <f>RANK(Y7,$Y$7:$Y$19)</f>
        <v>1</v>
      </c>
      <c r="AZ7" s="4">
        <f>RANK(AQ7,$AQ$7:$AQ$19)</f>
        <v>1</v>
      </c>
      <c r="BA7" s="4">
        <f>RANK(AK7,$AK$7:$AK$19)</f>
        <v>1</v>
      </c>
      <c r="BB7" s="5">
        <f>AY7*100+AZ7*10+BA7</f>
        <v>111</v>
      </c>
    </row>
    <row r="8" spans="1:54" ht="20.25" customHeight="1">
      <c r="A8" s="77"/>
      <c r="B8" s="77"/>
      <c r="C8" s="77"/>
      <c r="D8" s="77"/>
      <c r="E8" s="84"/>
      <c r="F8" s="85"/>
      <c r="G8" s="85"/>
      <c r="H8" s="86"/>
      <c r="I8" s="53">
        <v>1</v>
      </c>
      <c r="J8" s="80"/>
      <c r="K8" s="80"/>
      <c r="L8" s="54">
        <v>0</v>
      </c>
      <c r="M8" s="53">
        <v>2</v>
      </c>
      <c r="N8" s="80"/>
      <c r="O8" s="80"/>
      <c r="P8" s="54">
        <v>0</v>
      </c>
      <c r="Q8" s="53">
        <v>1</v>
      </c>
      <c r="R8" s="80"/>
      <c r="S8" s="80"/>
      <c r="T8" s="54">
        <v>0</v>
      </c>
      <c r="U8" s="53">
        <v>2</v>
      </c>
      <c r="V8" s="80"/>
      <c r="W8" s="80"/>
      <c r="X8" s="54">
        <v>0</v>
      </c>
      <c r="Y8" s="65"/>
      <c r="Z8" s="65"/>
      <c r="AA8" s="65"/>
      <c r="AB8" s="70"/>
      <c r="AC8" s="125"/>
      <c r="AD8" s="72"/>
      <c r="AE8" s="70"/>
      <c r="AF8" s="125"/>
      <c r="AG8" s="72"/>
      <c r="AH8" s="70"/>
      <c r="AI8" s="125"/>
      <c r="AJ8" s="72"/>
      <c r="AK8" s="76"/>
      <c r="AL8" s="76"/>
      <c r="AM8" s="76"/>
      <c r="AN8" s="76"/>
      <c r="AO8" s="76"/>
      <c r="AP8" s="76"/>
      <c r="AQ8" s="76"/>
      <c r="AR8" s="76"/>
      <c r="AS8" s="76"/>
      <c r="AT8" s="65"/>
      <c r="AU8" s="65"/>
      <c r="AV8" s="65"/>
    </row>
    <row r="9" spans="1:54" ht="20.25" customHeight="1">
      <c r="A9" s="77"/>
      <c r="B9" s="77"/>
      <c r="C9" s="77"/>
      <c r="D9" s="77"/>
      <c r="E9" s="87"/>
      <c r="F9" s="88"/>
      <c r="G9" s="88"/>
      <c r="H9" s="89"/>
      <c r="I9" s="55">
        <v>2</v>
      </c>
      <c r="J9" s="66" t="s">
        <v>8</v>
      </c>
      <c r="K9" s="66"/>
      <c r="L9" s="56">
        <v>1</v>
      </c>
      <c r="M9" s="55">
        <v>3</v>
      </c>
      <c r="N9" s="66" t="s">
        <v>8</v>
      </c>
      <c r="O9" s="66"/>
      <c r="P9" s="56">
        <v>0</v>
      </c>
      <c r="Q9" s="57">
        <v>1</v>
      </c>
      <c r="R9" s="66" t="s">
        <v>8</v>
      </c>
      <c r="S9" s="66"/>
      <c r="T9" s="56">
        <v>2</v>
      </c>
      <c r="U9" s="55">
        <v>3</v>
      </c>
      <c r="V9" s="66" t="s">
        <v>8</v>
      </c>
      <c r="W9" s="66"/>
      <c r="X9" s="56">
        <v>0</v>
      </c>
      <c r="Y9" s="65"/>
      <c r="Z9" s="65"/>
      <c r="AA9" s="65"/>
      <c r="AB9" s="73"/>
      <c r="AC9" s="74"/>
      <c r="AD9" s="75"/>
      <c r="AE9" s="73"/>
      <c r="AF9" s="74"/>
      <c r="AG9" s="75"/>
      <c r="AH9" s="73"/>
      <c r="AI9" s="74"/>
      <c r="AJ9" s="75"/>
      <c r="AK9" s="76"/>
      <c r="AL9" s="76"/>
      <c r="AM9" s="76"/>
      <c r="AN9" s="76"/>
      <c r="AO9" s="76"/>
      <c r="AP9" s="76"/>
      <c r="AQ9" s="76"/>
      <c r="AR9" s="76"/>
      <c r="AS9" s="76"/>
      <c r="AT9" s="65"/>
      <c r="AU9" s="65"/>
      <c r="AV9" s="65"/>
    </row>
    <row r="10" spans="1:54" ht="20.25" customHeight="1">
      <c r="A10" s="77" t="s">
        <v>98</v>
      </c>
      <c r="B10" s="77"/>
      <c r="C10" s="77"/>
      <c r="D10" s="77"/>
      <c r="E10" s="58">
        <v>1</v>
      </c>
      <c r="F10" s="78" t="s">
        <v>97</v>
      </c>
      <c r="G10" s="79"/>
      <c r="H10" s="62">
        <v>1</v>
      </c>
      <c r="I10" s="81"/>
      <c r="J10" s="82"/>
      <c r="K10" s="82"/>
      <c r="L10" s="83"/>
      <c r="M10" s="51">
        <v>0</v>
      </c>
      <c r="N10" s="78" t="s">
        <v>97</v>
      </c>
      <c r="O10" s="79"/>
      <c r="P10" s="52">
        <v>0</v>
      </c>
      <c r="Q10" s="51">
        <v>2</v>
      </c>
      <c r="R10" s="78" t="s">
        <v>96</v>
      </c>
      <c r="S10" s="79"/>
      <c r="T10" s="52">
        <v>0</v>
      </c>
      <c r="U10" s="51">
        <v>0</v>
      </c>
      <c r="V10" s="78" t="s">
        <v>96</v>
      </c>
      <c r="W10" s="79"/>
      <c r="X10" s="52">
        <v>0</v>
      </c>
      <c r="Y10" s="65">
        <v>6</v>
      </c>
      <c r="Z10" s="65"/>
      <c r="AA10" s="65"/>
      <c r="AB10" s="67">
        <v>2</v>
      </c>
      <c r="AC10" s="68"/>
      <c r="AD10" s="69"/>
      <c r="AE10" s="67">
        <v>0</v>
      </c>
      <c r="AF10" s="68"/>
      <c r="AG10" s="69"/>
      <c r="AH10" s="67">
        <v>2</v>
      </c>
      <c r="AI10" s="68"/>
      <c r="AJ10" s="69"/>
      <c r="AK10" s="76">
        <v>7</v>
      </c>
      <c r="AL10" s="76"/>
      <c r="AM10" s="76"/>
      <c r="AN10" s="76">
        <v>4</v>
      </c>
      <c r="AO10" s="76"/>
      <c r="AP10" s="76"/>
      <c r="AQ10" s="76">
        <v>3</v>
      </c>
      <c r="AR10" s="76"/>
      <c r="AS10" s="76"/>
      <c r="AT10" s="65">
        <v>2</v>
      </c>
      <c r="AU10" s="65"/>
      <c r="AV10" s="65"/>
      <c r="AY10" s="4">
        <f>RANK(Y10,$Y$7:$Y$19)</f>
        <v>2</v>
      </c>
      <c r="AZ10" s="4">
        <f>RANK(AQ10,$AQ$7:$AQ$19)</f>
        <v>2</v>
      </c>
      <c r="BA10" s="4">
        <f>RANK(AK10,$AK$7:$AK$19)</f>
        <v>2</v>
      </c>
      <c r="BB10" s="5">
        <f>AY10*100+AZ10*10+BA10</f>
        <v>222</v>
      </c>
    </row>
    <row r="11" spans="1:54" ht="20.25" customHeight="1">
      <c r="A11" s="77"/>
      <c r="B11" s="77"/>
      <c r="C11" s="77"/>
      <c r="D11" s="77"/>
      <c r="E11" s="59">
        <v>0</v>
      </c>
      <c r="F11" s="80"/>
      <c r="G11" s="80"/>
      <c r="H11" s="63">
        <v>1</v>
      </c>
      <c r="I11" s="84"/>
      <c r="J11" s="85"/>
      <c r="K11" s="85"/>
      <c r="L11" s="86"/>
      <c r="M11" s="53">
        <v>0</v>
      </c>
      <c r="N11" s="80"/>
      <c r="O11" s="80"/>
      <c r="P11" s="54">
        <v>1</v>
      </c>
      <c r="Q11" s="53">
        <v>2</v>
      </c>
      <c r="R11" s="80"/>
      <c r="S11" s="80"/>
      <c r="T11" s="54">
        <v>1</v>
      </c>
      <c r="U11" s="53">
        <v>2</v>
      </c>
      <c r="V11" s="80"/>
      <c r="W11" s="80"/>
      <c r="X11" s="54">
        <v>0</v>
      </c>
      <c r="Y11" s="65"/>
      <c r="Z11" s="65"/>
      <c r="AA11" s="65"/>
      <c r="AB11" s="70"/>
      <c r="AC11" s="125"/>
      <c r="AD11" s="72"/>
      <c r="AE11" s="70"/>
      <c r="AF11" s="125"/>
      <c r="AG11" s="72"/>
      <c r="AH11" s="70"/>
      <c r="AI11" s="125"/>
      <c r="AJ11" s="72"/>
      <c r="AK11" s="76"/>
      <c r="AL11" s="76"/>
      <c r="AM11" s="76"/>
      <c r="AN11" s="76"/>
      <c r="AO11" s="76"/>
      <c r="AP11" s="76"/>
      <c r="AQ11" s="76"/>
      <c r="AR11" s="76"/>
      <c r="AS11" s="76"/>
      <c r="AT11" s="65"/>
      <c r="AU11" s="65"/>
      <c r="AV11" s="65"/>
    </row>
    <row r="12" spans="1:54" ht="20.25" customHeight="1">
      <c r="A12" s="77"/>
      <c r="B12" s="77"/>
      <c r="C12" s="77"/>
      <c r="D12" s="77"/>
      <c r="E12" s="59">
        <v>1</v>
      </c>
      <c r="F12" s="66" t="s">
        <v>31</v>
      </c>
      <c r="G12" s="66"/>
      <c r="H12" s="64">
        <v>2</v>
      </c>
      <c r="I12" s="87"/>
      <c r="J12" s="88"/>
      <c r="K12" s="88"/>
      <c r="L12" s="89"/>
      <c r="M12" s="55">
        <v>0</v>
      </c>
      <c r="N12" s="66" t="s">
        <v>31</v>
      </c>
      <c r="O12" s="66"/>
      <c r="P12" s="56">
        <v>1</v>
      </c>
      <c r="Q12" s="55">
        <v>4</v>
      </c>
      <c r="R12" s="66" t="s">
        <v>31</v>
      </c>
      <c r="S12" s="66"/>
      <c r="T12" s="56">
        <v>1</v>
      </c>
      <c r="U12" s="55">
        <v>2</v>
      </c>
      <c r="V12" s="66" t="s">
        <v>31</v>
      </c>
      <c r="W12" s="66"/>
      <c r="X12" s="56">
        <v>0</v>
      </c>
      <c r="Y12" s="65"/>
      <c r="Z12" s="65"/>
      <c r="AA12" s="65"/>
      <c r="AB12" s="73"/>
      <c r="AC12" s="74"/>
      <c r="AD12" s="75"/>
      <c r="AE12" s="73"/>
      <c r="AF12" s="74"/>
      <c r="AG12" s="75"/>
      <c r="AH12" s="73"/>
      <c r="AI12" s="74"/>
      <c r="AJ12" s="75"/>
      <c r="AK12" s="76"/>
      <c r="AL12" s="76"/>
      <c r="AM12" s="76"/>
      <c r="AN12" s="76"/>
      <c r="AO12" s="76"/>
      <c r="AP12" s="76"/>
      <c r="AQ12" s="76"/>
      <c r="AR12" s="76"/>
      <c r="AS12" s="76"/>
      <c r="AT12" s="65"/>
      <c r="AU12" s="65"/>
      <c r="AV12" s="65"/>
    </row>
    <row r="13" spans="1:54" ht="20.25" customHeight="1">
      <c r="A13" s="77" t="s">
        <v>100</v>
      </c>
      <c r="B13" s="77"/>
      <c r="C13" s="77"/>
      <c r="D13" s="77"/>
      <c r="E13" s="58">
        <v>0</v>
      </c>
      <c r="F13" s="78" t="s">
        <v>97</v>
      </c>
      <c r="G13" s="79"/>
      <c r="H13" s="62">
        <v>1</v>
      </c>
      <c r="I13" s="58">
        <v>0</v>
      </c>
      <c r="J13" s="78" t="s">
        <v>96</v>
      </c>
      <c r="K13" s="79"/>
      <c r="L13" s="62">
        <v>0</v>
      </c>
      <c r="M13" s="81"/>
      <c r="N13" s="82"/>
      <c r="O13" s="82"/>
      <c r="P13" s="83"/>
      <c r="Q13" s="58">
        <v>1</v>
      </c>
      <c r="R13" s="78" t="s">
        <v>97</v>
      </c>
      <c r="S13" s="79"/>
      <c r="T13" s="62">
        <v>0</v>
      </c>
      <c r="U13" s="51">
        <v>1</v>
      </c>
      <c r="V13" s="78" t="s">
        <v>96</v>
      </c>
      <c r="W13" s="79"/>
      <c r="X13" s="52">
        <v>0</v>
      </c>
      <c r="Y13" s="65">
        <v>6</v>
      </c>
      <c r="Z13" s="65"/>
      <c r="AA13" s="65"/>
      <c r="AB13" s="67">
        <v>2</v>
      </c>
      <c r="AC13" s="68"/>
      <c r="AD13" s="69"/>
      <c r="AE13" s="67">
        <v>0</v>
      </c>
      <c r="AF13" s="68"/>
      <c r="AG13" s="69"/>
      <c r="AH13" s="67">
        <v>2</v>
      </c>
      <c r="AI13" s="68"/>
      <c r="AJ13" s="69"/>
      <c r="AK13" s="76">
        <v>5</v>
      </c>
      <c r="AL13" s="76"/>
      <c r="AM13" s="76"/>
      <c r="AN13" s="76">
        <v>6</v>
      </c>
      <c r="AO13" s="76"/>
      <c r="AP13" s="76"/>
      <c r="AQ13" s="76">
        <v>-1</v>
      </c>
      <c r="AR13" s="76"/>
      <c r="AS13" s="76"/>
      <c r="AT13" s="65">
        <v>3</v>
      </c>
      <c r="AU13" s="65"/>
      <c r="AV13" s="65"/>
      <c r="AY13" s="4">
        <f>RANK(Y13,$Y$7:$Y$19)</f>
        <v>2</v>
      </c>
      <c r="AZ13" s="4">
        <f>RANK(AQ13,$AQ$7:$AQ$19)</f>
        <v>3</v>
      </c>
      <c r="BA13" s="4">
        <f>RANK(AK13,$AK$7:$AK$19)</f>
        <v>4</v>
      </c>
      <c r="BB13" s="5">
        <f>AY13*100+AZ13*10+BA13</f>
        <v>234</v>
      </c>
    </row>
    <row r="14" spans="1:54" ht="20.25" customHeight="1">
      <c r="A14" s="77"/>
      <c r="B14" s="77"/>
      <c r="C14" s="77"/>
      <c r="D14" s="77"/>
      <c r="E14" s="59">
        <v>0</v>
      </c>
      <c r="F14" s="80"/>
      <c r="G14" s="80"/>
      <c r="H14" s="63">
        <v>2</v>
      </c>
      <c r="I14" s="59">
        <v>1</v>
      </c>
      <c r="J14" s="80"/>
      <c r="K14" s="80"/>
      <c r="L14" s="63">
        <v>0</v>
      </c>
      <c r="M14" s="84"/>
      <c r="N14" s="85"/>
      <c r="O14" s="85"/>
      <c r="P14" s="86"/>
      <c r="Q14" s="59">
        <v>1</v>
      </c>
      <c r="R14" s="80"/>
      <c r="S14" s="80"/>
      <c r="T14" s="63">
        <v>3</v>
      </c>
      <c r="U14" s="53">
        <v>1</v>
      </c>
      <c r="V14" s="80"/>
      <c r="W14" s="80"/>
      <c r="X14" s="54">
        <v>0</v>
      </c>
      <c r="Y14" s="65"/>
      <c r="Z14" s="65"/>
      <c r="AA14" s="65"/>
      <c r="AB14" s="70"/>
      <c r="AC14" s="125"/>
      <c r="AD14" s="72"/>
      <c r="AE14" s="70"/>
      <c r="AF14" s="125"/>
      <c r="AG14" s="72"/>
      <c r="AH14" s="70"/>
      <c r="AI14" s="125"/>
      <c r="AJ14" s="72"/>
      <c r="AK14" s="76"/>
      <c r="AL14" s="76"/>
      <c r="AM14" s="76"/>
      <c r="AN14" s="76"/>
      <c r="AO14" s="76"/>
      <c r="AP14" s="76"/>
      <c r="AQ14" s="76"/>
      <c r="AR14" s="76"/>
      <c r="AS14" s="76"/>
      <c r="AT14" s="65"/>
      <c r="AU14" s="65"/>
      <c r="AV14" s="65"/>
    </row>
    <row r="15" spans="1:54" ht="20.25" customHeight="1">
      <c r="A15" s="77"/>
      <c r="B15" s="77"/>
      <c r="C15" s="77"/>
      <c r="D15" s="77"/>
      <c r="E15" s="59">
        <v>0</v>
      </c>
      <c r="F15" s="66" t="s">
        <v>31</v>
      </c>
      <c r="G15" s="66"/>
      <c r="H15" s="64">
        <v>3</v>
      </c>
      <c r="I15" s="60">
        <v>1</v>
      </c>
      <c r="J15" s="66" t="s">
        <v>31</v>
      </c>
      <c r="K15" s="66"/>
      <c r="L15" s="64">
        <v>0</v>
      </c>
      <c r="M15" s="87"/>
      <c r="N15" s="88"/>
      <c r="O15" s="88"/>
      <c r="P15" s="89"/>
      <c r="Q15" s="60">
        <v>2</v>
      </c>
      <c r="R15" s="66" t="s">
        <v>31</v>
      </c>
      <c r="S15" s="66"/>
      <c r="T15" s="64">
        <v>3</v>
      </c>
      <c r="U15" s="55">
        <v>2</v>
      </c>
      <c r="V15" s="66" t="s">
        <v>31</v>
      </c>
      <c r="W15" s="66"/>
      <c r="X15" s="56">
        <v>0</v>
      </c>
      <c r="Y15" s="65"/>
      <c r="Z15" s="65"/>
      <c r="AA15" s="65"/>
      <c r="AB15" s="73"/>
      <c r="AC15" s="74"/>
      <c r="AD15" s="75"/>
      <c r="AE15" s="73"/>
      <c r="AF15" s="74"/>
      <c r="AG15" s="75"/>
      <c r="AH15" s="73"/>
      <c r="AI15" s="74"/>
      <c r="AJ15" s="75"/>
      <c r="AK15" s="76"/>
      <c r="AL15" s="76"/>
      <c r="AM15" s="76"/>
      <c r="AN15" s="76"/>
      <c r="AO15" s="76"/>
      <c r="AP15" s="76"/>
      <c r="AQ15" s="76"/>
      <c r="AR15" s="76"/>
      <c r="AS15" s="76"/>
      <c r="AT15" s="65"/>
      <c r="AU15" s="65"/>
      <c r="AV15" s="65"/>
    </row>
    <row r="16" spans="1:54" ht="20.25" customHeight="1">
      <c r="A16" s="77" t="s">
        <v>99</v>
      </c>
      <c r="B16" s="77"/>
      <c r="C16" s="77"/>
      <c r="D16" s="77"/>
      <c r="E16" s="58">
        <v>2</v>
      </c>
      <c r="F16" s="78" t="s">
        <v>96</v>
      </c>
      <c r="G16" s="79"/>
      <c r="H16" s="62">
        <v>0</v>
      </c>
      <c r="I16" s="58">
        <v>0</v>
      </c>
      <c r="J16" s="78" t="s">
        <v>97</v>
      </c>
      <c r="K16" s="79"/>
      <c r="L16" s="62">
        <v>2</v>
      </c>
      <c r="M16" s="51">
        <v>0</v>
      </c>
      <c r="N16" s="78" t="s">
        <v>96</v>
      </c>
      <c r="O16" s="79"/>
      <c r="P16" s="52">
        <v>1</v>
      </c>
      <c r="Q16" s="81"/>
      <c r="R16" s="82"/>
      <c r="S16" s="82"/>
      <c r="T16" s="83"/>
      <c r="U16" s="51">
        <v>0</v>
      </c>
      <c r="V16" s="78" t="s">
        <v>97</v>
      </c>
      <c r="W16" s="79"/>
      <c r="X16" s="52">
        <v>0</v>
      </c>
      <c r="Y16" s="65">
        <v>6</v>
      </c>
      <c r="Z16" s="65"/>
      <c r="AA16" s="65"/>
      <c r="AB16" s="67">
        <v>2</v>
      </c>
      <c r="AC16" s="68"/>
      <c r="AD16" s="69"/>
      <c r="AE16" s="67">
        <v>0</v>
      </c>
      <c r="AF16" s="68"/>
      <c r="AG16" s="69"/>
      <c r="AH16" s="67">
        <v>2</v>
      </c>
      <c r="AI16" s="68"/>
      <c r="AJ16" s="69"/>
      <c r="AK16" s="76">
        <v>6</v>
      </c>
      <c r="AL16" s="76"/>
      <c r="AM16" s="76"/>
      <c r="AN16" s="76">
        <v>8</v>
      </c>
      <c r="AO16" s="76"/>
      <c r="AP16" s="76"/>
      <c r="AQ16" s="76">
        <v>-2</v>
      </c>
      <c r="AR16" s="76"/>
      <c r="AS16" s="76"/>
      <c r="AT16" s="65">
        <v>4</v>
      </c>
      <c r="AU16" s="65"/>
      <c r="AV16" s="65"/>
      <c r="AY16" s="4">
        <f>RANK(Y16,$Y$7:$Y$19)</f>
        <v>2</v>
      </c>
      <c r="AZ16" s="4">
        <f>RANK(AQ16,$AQ$7:$AQ$19)</f>
        <v>4</v>
      </c>
      <c r="BA16" s="4">
        <f>RANK(AK16,$AK$7:$AK$19)</f>
        <v>3</v>
      </c>
      <c r="BB16" s="5">
        <f>AY16*100+AZ16*10+BA16</f>
        <v>243</v>
      </c>
    </row>
    <row r="17" spans="1:54" ht="20.25" customHeight="1">
      <c r="A17" s="77"/>
      <c r="B17" s="77"/>
      <c r="C17" s="77"/>
      <c r="D17" s="77"/>
      <c r="E17" s="59">
        <v>0</v>
      </c>
      <c r="F17" s="80"/>
      <c r="G17" s="80"/>
      <c r="H17" s="63">
        <v>1</v>
      </c>
      <c r="I17" s="59">
        <v>1</v>
      </c>
      <c r="J17" s="80"/>
      <c r="K17" s="80"/>
      <c r="L17" s="63">
        <v>2</v>
      </c>
      <c r="M17" s="53">
        <v>3</v>
      </c>
      <c r="N17" s="80"/>
      <c r="O17" s="80"/>
      <c r="P17" s="54">
        <v>1</v>
      </c>
      <c r="Q17" s="84"/>
      <c r="R17" s="85"/>
      <c r="S17" s="85"/>
      <c r="T17" s="86"/>
      <c r="U17" s="53">
        <v>0</v>
      </c>
      <c r="V17" s="80"/>
      <c r="W17" s="80"/>
      <c r="X17" s="54">
        <v>1</v>
      </c>
      <c r="Y17" s="65"/>
      <c r="Z17" s="65"/>
      <c r="AA17" s="65"/>
      <c r="AB17" s="70"/>
      <c r="AC17" s="125"/>
      <c r="AD17" s="72"/>
      <c r="AE17" s="70"/>
      <c r="AF17" s="125"/>
      <c r="AG17" s="72"/>
      <c r="AH17" s="70"/>
      <c r="AI17" s="125"/>
      <c r="AJ17" s="72"/>
      <c r="AK17" s="76"/>
      <c r="AL17" s="76"/>
      <c r="AM17" s="76"/>
      <c r="AN17" s="76"/>
      <c r="AO17" s="76"/>
      <c r="AP17" s="76"/>
      <c r="AQ17" s="76"/>
      <c r="AR17" s="76"/>
      <c r="AS17" s="76"/>
      <c r="AT17" s="65"/>
      <c r="AU17" s="65"/>
      <c r="AV17" s="65"/>
    </row>
    <row r="18" spans="1:54" ht="20.25" customHeight="1">
      <c r="A18" s="77"/>
      <c r="B18" s="77"/>
      <c r="C18" s="77"/>
      <c r="D18" s="77"/>
      <c r="E18" s="59">
        <v>2</v>
      </c>
      <c r="F18" s="66" t="s">
        <v>31</v>
      </c>
      <c r="G18" s="66"/>
      <c r="H18" s="64">
        <v>1</v>
      </c>
      <c r="I18" s="60">
        <v>1</v>
      </c>
      <c r="J18" s="66" t="s">
        <v>31</v>
      </c>
      <c r="K18" s="66"/>
      <c r="L18" s="64">
        <v>4</v>
      </c>
      <c r="M18" s="55">
        <v>3</v>
      </c>
      <c r="N18" s="66" t="s">
        <v>31</v>
      </c>
      <c r="O18" s="66"/>
      <c r="P18" s="56">
        <v>2</v>
      </c>
      <c r="Q18" s="87"/>
      <c r="R18" s="88"/>
      <c r="S18" s="88"/>
      <c r="T18" s="89"/>
      <c r="U18" s="55">
        <v>0</v>
      </c>
      <c r="V18" s="66" t="s">
        <v>31</v>
      </c>
      <c r="W18" s="66"/>
      <c r="X18" s="56">
        <v>1</v>
      </c>
      <c r="Y18" s="65"/>
      <c r="Z18" s="65"/>
      <c r="AA18" s="65"/>
      <c r="AB18" s="73"/>
      <c r="AC18" s="74"/>
      <c r="AD18" s="75"/>
      <c r="AE18" s="73"/>
      <c r="AF18" s="74"/>
      <c r="AG18" s="75"/>
      <c r="AH18" s="73"/>
      <c r="AI18" s="74"/>
      <c r="AJ18" s="75"/>
      <c r="AK18" s="76"/>
      <c r="AL18" s="76"/>
      <c r="AM18" s="76"/>
      <c r="AN18" s="76"/>
      <c r="AO18" s="76"/>
      <c r="AP18" s="76"/>
      <c r="AQ18" s="76"/>
      <c r="AR18" s="76"/>
      <c r="AS18" s="76"/>
      <c r="AT18" s="65"/>
      <c r="AU18" s="65"/>
      <c r="AV18" s="65"/>
    </row>
    <row r="19" spans="1:54" ht="20.25" customHeight="1">
      <c r="A19" s="77" t="s">
        <v>101</v>
      </c>
      <c r="B19" s="77"/>
      <c r="C19" s="77"/>
      <c r="D19" s="77"/>
      <c r="E19" s="58">
        <v>0</v>
      </c>
      <c r="F19" s="78" t="s">
        <v>97</v>
      </c>
      <c r="G19" s="79"/>
      <c r="H19" s="62">
        <v>1</v>
      </c>
      <c r="I19" s="58">
        <v>0</v>
      </c>
      <c r="J19" s="78" t="s">
        <v>97</v>
      </c>
      <c r="K19" s="79"/>
      <c r="L19" s="62">
        <v>0</v>
      </c>
      <c r="M19" s="58">
        <v>0</v>
      </c>
      <c r="N19" s="78" t="s">
        <v>97</v>
      </c>
      <c r="O19" s="79"/>
      <c r="P19" s="62">
        <v>1</v>
      </c>
      <c r="Q19" s="58">
        <v>0</v>
      </c>
      <c r="R19" s="78" t="s">
        <v>96</v>
      </c>
      <c r="S19" s="79"/>
      <c r="T19" s="62">
        <v>0</v>
      </c>
      <c r="U19" s="81"/>
      <c r="V19" s="82"/>
      <c r="W19" s="82"/>
      <c r="X19" s="83"/>
      <c r="Y19" s="65">
        <v>3</v>
      </c>
      <c r="Z19" s="65"/>
      <c r="AA19" s="65"/>
      <c r="AB19" s="67">
        <v>1</v>
      </c>
      <c r="AC19" s="68"/>
      <c r="AD19" s="69"/>
      <c r="AE19" s="67">
        <v>0</v>
      </c>
      <c r="AF19" s="68"/>
      <c r="AG19" s="69"/>
      <c r="AH19" s="67">
        <v>3</v>
      </c>
      <c r="AI19" s="68"/>
      <c r="AJ19" s="69"/>
      <c r="AK19" s="76">
        <v>1</v>
      </c>
      <c r="AL19" s="76"/>
      <c r="AM19" s="76"/>
      <c r="AN19" s="76">
        <v>7</v>
      </c>
      <c r="AO19" s="76"/>
      <c r="AP19" s="76"/>
      <c r="AQ19" s="76">
        <v>-6</v>
      </c>
      <c r="AR19" s="76"/>
      <c r="AS19" s="76"/>
      <c r="AT19" s="65">
        <v>5</v>
      </c>
      <c r="AU19" s="65"/>
      <c r="AV19" s="65"/>
      <c r="AY19" s="4">
        <f>RANK(Y19,$Y$7:$Y$19)</f>
        <v>5</v>
      </c>
      <c r="AZ19" s="4">
        <f>RANK(AQ19,$AQ$7:$AQ$19)</f>
        <v>5</v>
      </c>
      <c r="BA19" s="4">
        <f>RANK(AK19,$AK$7:$AK$19)</f>
        <v>5</v>
      </c>
      <c r="BB19" s="5">
        <f>AY19*100+AZ19*10+BA19</f>
        <v>555</v>
      </c>
    </row>
    <row r="20" spans="1:54" ht="20.25" customHeight="1">
      <c r="A20" s="77"/>
      <c r="B20" s="77"/>
      <c r="C20" s="77"/>
      <c r="D20" s="77"/>
      <c r="E20" s="59">
        <v>0</v>
      </c>
      <c r="F20" s="80"/>
      <c r="G20" s="80"/>
      <c r="H20" s="63">
        <v>2</v>
      </c>
      <c r="I20" s="59">
        <v>0</v>
      </c>
      <c r="J20" s="80"/>
      <c r="K20" s="80"/>
      <c r="L20" s="63">
        <v>2</v>
      </c>
      <c r="M20" s="59">
        <v>0</v>
      </c>
      <c r="N20" s="80"/>
      <c r="O20" s="80"/>
      <c r="P20" s="63">
        <v>1</v>
      </c>
      <c r="Q20" s="59">
        <v>1</v>
      </c>
      <c r="R20" s="80"/>
      <c r="S20" s="80"/>
      <c r="T20" s="63">
        <v>0</v>
      </c>
      <c r="U20" s="84"/>
      <c r="V20" s="85"/>
      <c r="W20" s="85"/>
      <c r="X20" s="86"/>
      <c r="Y20" s="65"/>
      <c r="Z20" s="65"/>
      <c r="AA20" s="65"/>
      <c r="AB20" s="70"/>
      <c r="AC20" s="125"/>
      <c r="AD20" s="72"/>
      <c r="AE20" s="70"/>
      <c r="AF20" s="125"/>
      <c r="AG20" s="72"/>
      <c r="AH20" s="70"/>
      <c r="AI20" s="125"/>
      <c r="AJ20" s="72"/>
      <c r="AK20" s="76"/>
      <c r="AL20" s="76"/>
      <c r="AM20" s="76"/>
      <c r="AN20" s="76"/>
      <c r="AO20" s="76"/>
      <c r="AP20" s="76"/>
      <c r="AQ20" s="76"/>
      <c r="AR20" s="76"/>
      <c r="AS20" s="76"/>
      <c r="AT20" s="65"/>
      <c r="AU20" s="65"/>
      <c r="AV20" s="65"/>
    </row>
    <row r="21" spans="1:54" ht="20.25" customHeight="1">
      <c r="A21" s="77"/>
      <c r="B21" s="77"/>
      <c r="C21" s="77"/>
      <c r="D21" s="77"/>
      <c r="E21" s="60">
        <v>0</v>
      </c>
      <c r="F21" s="66" t="s">
        <v>31</v>
      </c>
      <c r="G21" s="66"/>
      <c r="H21" s="64">
        <v>3</v>
      </c>
      <c r="I21" s="60">
        <v>0</v>
      </c>
      <c r="J21" s="66" t="s">
        <v>31</v>
      </c>
      <c r="K21" s="66"/>
      <c r="L21" s="64">
        <v>2</v>
      </c>
      <c r="M21" s="60">
        <v>0</v>
      </c>
      <c r="N21" s="66" t="s">
        <v>31</v>
      </c>
      <c r="O21" s="66"/>
      <c r="P21" s="64">
        <v>2</v>
      </c>
      <c r="Q21" s="60">
        <v>1</v>
      </c>
      <c r="R21" s="66" t="s">
        <v>31</v>
      </c>
      <c r="S21" s="66"/>
      <c r="T21" s="64">
        <v>0</v>
      </c>
      <c r="U21" s="87"/>
      <c r="V21" s="88"/>
      <c r="W21" s="88"/>
      <c r="X21" s="89"/>
      <c r="Y21" s="65"/>
      <c r="Z21" s="65"/>
      <c r="AA21" s="65"/>
      <c r="AB21" s="73"/>
      <c r="AC21" s="74"/>
      <c r="AD21" s="75"/>
      <c r="AE21" s="73"/>
      <c r="AF21" s="74"/>
      <c r="AG21" s="75"/>
      <c r="AH21" s="73"/>
      <c r="AI21" s="74"/>
      <c r="AJ21" s="75"/>
      <c r="AK21" s="76"/>
      <c r="AL21" s="76"/>
      <c r="AM21" s="76"/>
      <c r="AN21" s="76"/>
      <c r="AO21" s="76"/>
      <c r="AP21" s="76"/>
      <c r="AQ21" s="76"/>
      <c r="AR21" s="76"/>
      <c r="AS21" s="76"/>
      <c r="AT21" s="65"/>
      <c r="AU21" s="65"/>
      <c r="AV21" s="65"/>
    </row>
    <row r="22" spans="1:54" ht="20.25" customHeight="1">
      <c r="A22" s="6"/>
      <c r="B22" s="6"/>
      <c r="C22" s="6"/>
      <c r="D22" s="6"/>
      <c r="E22" s="7"/>
      <c r="F22" s="7"/>
      <c r="G22" s="7"/>
      <c r="H22" s="7"/>
      <c r="I22" s="6"/>
      <c r="J22" s="6"/>
      <c r="K22" s="6"/>
      <c r="L22" s="6"/>
      <c r="M22" s="7"/>
      <c r="N22" s="7"/>
      <c r="O22" s="7"/>
      <c r="P22" s="7"/>
      <c r="Q22" s="7"/>
      <c r="R22" s="7"/>
      <c r="S22" s="7"/>
      <c r="T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</sheetData>
  <sheetProtection selectLockedCells="1"/>
  <mergeCells count="105">
    <mergeCell ref="A7:D9"/>
    <mergeCell ref="E7:H9"/>
    <mergeCell ref="J7:K8"/>
    <mergeCell ref="R7:S8"/>
    <mergeCell ref="N7:O8"/>
    <mergeCell ref="V7:W8"/>
    <mergeCell ref="AQ7:AS9"/>
    <mergeCell ref="A1:AV2"/>
    <mergeCell ref="A4:D6"/>
    <mergeCell ref="E4:H6"/>
    <mergeCell ref="I4:L6"/>
    <mergeCell ref="Q4:T6"/>
    <mergeCell ref="M4:P6"/>
    <mergeCell ref="U4:X6"/>
    <mergeCell ref="Y4:AA6"/>
    <mergeCell ref="AB4:AD6"/>
    <mergeCell ref="AE4:AG6"/>
    <mergeCell ref="AH4:AJ6"/>
    <mergeCell ref="AK4:AM6"/>
    <mergeCell ref="AN4:AP6"/>
    <mergeCell ref="AQ4:AS6"/>
    <mergeCell ref="AT4:AV6"/>
    <mergeCell ref="AQ10:AS12"/>
    <mergeCell ref="AT7:AV9"/>
    <mergeCell ref="J9:K9"/>
    <mergeCell ref="R9:S9"/>
    <mergeCell ref="N9:O9"/>
    <mergeCell ref="V9:W9"/>
    <mergeCell ref="Y7:AA9"/>
    <mergeCell ref="AB7:AD9"/>
    <mergeCell ref="AE7:AG9"/>
    <mergeCell ref="AH7:AJ9"/>
    <mergeCell ref="AK7:AM9"/>
    <mergeCell ref="AN7:AP9"/>
    <mergeCell ref="A16:D18"/>
    <mergeCell ref="F16:G17"/>
    <mergeCell ref="J16:K17"/>
    <mergeCell ref="Q16:T18"/>
    <mergeCell ref="N16:O17"/>
    <mergeCell ref="V16:W17"/>
    <mergeCell ref="AQ16:AS18"/>
    <mergeCell ref="AT10:AV12"/>
    <mergeCell ref="F12:G12"/>
    <mergeCell ref="R12:S12"/>
    <mergeCell ref="N12:O12"/>
    <mergeCell ref="V12:W12"/>
    <mergeCell ref="Y10:AA12"/>
    <mergeCell ref="AB10:AD12"/>
    <mergeCell ref="AE10:AG12"/>
    <mergeCell ref="AH10:AJ12"/>
    <mergeCell ref="AK10:AM12"/>
    <mergeCell ref="AN10:AP12"/>
    <mergeCell ref="A10:D12"/>
    <mergeCell ref="F10:G11"/>
    <mergeCell ref="I10:L12"/>
    <mergeCell ref="R10:S11"/>
    <mergeCell ref="N10:O11"/>
    <mergeCell ref="V10:W11"/>
    <mergeCell ref="AQ13:AS15"/>
    <mergeCell ref="AT16:AV18"/>
    <mergeCell ref="F18:G18"/>
    <mergeCell ref="J18:K18"/>
    <mergeCell ref="N18:O18"/>
    <mergeCell ref="V18:W18"/>
    <mergeCell ref="Y16:AA18"/>
    <mergeCell ref="AB16:AD18"/>
    <mergeCell ref="AE16:AG18"/>
    <mergeCell ref="AH16:AJ18"/>
    <mergeCell ref="AK16:AM18"/>
    <mergeCell ref="AN16:AP18"/>
    <mergeCell ref="A19:D21"/>
    <mergeCell ref="F19:G20"/>
    <mergeCell ref="J19:K20"/>
    <mergeCell ref="R19:S20"/>
    <mergeCell ref="N19:O20"/>
    <mergeCell ref="U19:X21"/>
    <mergeCell ref="AQ19:AS21"/>
    <mergeCell ref="AT13:AV15"/>
    <mergeCell ref="F15:G15"/>
    <mergeCell ref="J15:K15"/>
    <mergeCell ref="R15:S15"/>
    <mergeCell ref="V15:W15"/>
    <mergeCell ref="Y13:AA15"/>
    <mergeCell ref="AB13:AD15"/>
    <mergeCell ref="AE13:AG15"/>
    <mergeCell ref="AH13:AJ15"/>
    <mergeCell ref="AK13:AM15"/>
    <mergeCell ref="AN13:AP15"/>
    <mergeCell ref="A13:D15"/>
    <mergeCell ref="F13:G14"/>
    <mergeCell ref="J13:K14"/>
    <mergeCell ref="R13:S14"/>
    <mergeCell ref="M13:P15"/>
    <mergeCell ref="V13:W14"/>
    <mergeCell ref="AT19:AV21"/>
    <mergeCell ref="F21:G21"/>
    <mergeCell ref="J21:K21"/>
    <mergeCell ref="R21:S21"/>
    <mergeCell ref="N21:O21"/>
    <mergeCell ref="Y19:AA21"/>
    <mergeCell ref="AB19:AD21"/>
    <mergeCell ref="AE19:AG21"/>
    <mergeCell ref="AH19:AJ21"/>
    <mergeCell ref="AK19:AM21"/>
    <mergeCell ref="AN19:AP21"/>
  </mergeCells>
  <phoneticPr fontId="2"/>
  <dataValidations count="1">
    <dataValidation allowBlank="1" showInputMessage="1" sqref="AK7:AS18 AK19:AS21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"/>
  <sheetViews>
    <sheetView view="pageBreakPreview" zoomScaleNormal="100" zoomScaleSheetLayoutView="100" workbookViewId="0">
      <selection activeCell="U4" sqref="U4:X6"/>
    </sheetView>
  </sheetViews>
  <sheetFormatPr defaultColWidth="3.125" defaultRowHeight="13.5"/>
  <cols>
    <col min="1" max="24" width="3.125" style="4" customWidth="1"/>
    <col min="25" max="48" width="2.625" style="4" customWidth="1"/>
    <col min="49" max="53" width="3.125" style="4" customWidth="1"/>
    <col min="54" max="54" width="4.5" style="4" customWidth="1"/>
    <col min="55" max="16384" width="3.125" style="4"/>
  </cols>
  <sheetData>
    <row r="1" spans="1:54" s="1" customFormat="1" ht="13.5" customHeight="1">
      <c r="A1" s="90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</row>
    <row r="2" spans="1:54" s="1" customFormat="1" ht="1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</row>
    <row r="3" spans="1:54" ht="18" customHeight="1">
      <c r="A3" s="2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</row>
    <row r="4" spans="1:54" ht="20.25" customHeight="1">
      <c r="A4" s="92"/>
      <c r="B4" s="92"/>
      <c r="C4" s="92"/>
      <c r="D4" s="92"/>
      <c r="E4" s="93" t="s">
        <v>33</v>
      </c>
      <c r="F4" s="94"/>
      <c r="G4" s="94"/>
      <c r="H4" s="95"/>
      <c r="I4" s="102" t="s">
        <v>35</v>
      </c>
      <c r="J4" s="103"/>
      <c r="K4" s="103"/>
      <c r="L4" s="103"/>
      <c r="M4" s="102" t="s">
        <v>36</v>
      </c>
      <c r="N4" s="103"/>
      <c r="O4" s="103"/>
      <c r="P4" s="103"/>
      <c r="Q4" s="102" t="s">
        <v>29</v>
      </c>
      <c r="R4" s="103"/>
      <c r="S4" s="103"/>
      <c r="T4" s="103"/>
      <c r="U4" s="102" t="s">
        <v>37</v>
      </c>
      <c r="V4" s="103"/>
      <c r="W4" s="103"/>
      <c r="X4" s="103"/>
      <c r="Y4" s="76" t="s">
        <v>0</v>
      </c>
      <c r="Z4" s="76"/>
      <c r="AA4" s="76"/>
      <c r="AB4" s="67" t="s">
        <v>1</v>
      </c>
      <c r="AC4" s="68"/>
      <c r="AD4" s="68"/>
      <c r="AE4" s="67" t="s">
        <v>2</v>
      </c>
      <c r="AF4" s="68"/>
      <c r="AG4" s="68"/>
      <c r="AH4" s="67" t="s">
        <v>3</v>
      </c>
      <c r="AI4" s="68"/>
      <c r="AJ4" s="68"/>
      <c r="AK4" s="76" t="s">
        <v>4</v>
      </c>
      <c r="AL4" s="76"/>
      <c r="AM4" s="76"/>
      <c r="AN4" s="76" t="s">
        <v>5</v>
      </c>
      <c r="AO4" s="76"/>
      <c r="AP4" s="76"/>
      <c r="AQ4" s="76" t="s">
        <v>6</v>
      </c>
      <c r="AR4" s="76"/>
      <c r="AS4" s="76"/>
      <c r="AT4" s="76" t="s">
        <v>7</v>
      </c>
      <c r="AU4" s="76"/>
      <c r="AV4" s="76"/>
    </row>
    <row r="5" spans="1:54" ht="20.25" customHeight="1">
      <c r="A5" s="92"/>
      <c r="B5" s="92"/>
      <c r="C5" s="92"/>
      <c r="D5" s="92"/>
      <c r="E5" s="96"/>
      <c r="F5" s="97"/>
      <c r="G5" s="97"/>
      <c r="H5" s="98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76"/>
      <c r="Z5" s="76"/>
      <c r="AA5" s="76"/>
      <c r="AB5" s="70"/>
      <c r="AC5" s="71"/>
      <c r="AD5" s="71"/>
      <c r="AE5" s="70"/>
      <c r="AF5" s="71"/>
      <c r="AG5" s="71"/>
      <c r="AH5" s="70"/>
      <c r="AI5" s="71"/>
      <c r="AJ5" s="71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spans="1:54" ht="20.25" customHeight="1">
      <c r="A6" s="92"/>
      <c r="B6" s="92"/>
      <c r="C6" s="92"/>
      <c r="D6" s="92"/>
      <c r="E6" s="99"/>
      <c r="F6" s="100"/>
      <c r="G6" s="100"/>
      <c r="H6" s="101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76"/>
      <c r="Z6" s="76"/>
      <c r="AA6" s="76"/>
      <c r="AB6" s="73"/>
      <c r="AC6" s="74"/>
      <c r="AD6" s="74"/>
      <c r="AE6" s="73"/>
      <c r="AF6" s="74"/>
      <c r="AG6" s="74"/>
      <c r="AH6" s="73"/>
      <c r="AI6" s="74"/>
      <c r="AJ6" s="74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54" ht="20.25" customHeight="1">
      <c r="A7" s="77" t="str">
        <f>E4</f>
        <v>稚内中学校B</v>
      </c>
      <c r="B7" s="77"/>
      <c r="C7" s="77"/>
      <c r="D7" s="77"/>
      <c r="E7" s="81"/>
      <c r="F7" s="82"/>
      <c r="G7" s="82"/>
      <c r="H7" s="83"/>
      <c r="I7" s="51">
        <v>1</v>
      </c>
      <c r="J7" s="78" t="str">
        <f>IF(I9="","",IF(I9&gt;L9,"○",IF(I9&lt;L9,"×","△")))</f>
        <v>○</v>
      </c>
      <c r="K7" s="79"/>
      <c r="L7" s="52">
        <v>1</v>
      </c>
      <c r="M7" s="51">
        <v>0</v>
      </c>
      <c r="N7" s="78" t="str">
        <f>IF(M9="","",IF(M9&gt;P9,"○",IF(M9&lt;P9,"×","△")))</f>
        <v>×</v>
      </c>
      <c r="O7" s="79"/>
      <c r="P7" s="52">
        <v>2</v>
      </c>
      <c r="Q7" s="51">
        <v>1</v>
      </c>
      <c r="R7" s="78" t="str">
        <f>IF(Q9="","",IF(Q9&gt;T9,"○",IF(Q9&lt;T9,"×","△")))</f>
        <v>○</v>
      </c>
      <c r="S7" s="79"/>
      <c r="T7" s="52">
        <v>0</v>
      </c>
      <c r="U7" s="51">
        <v>1</v>
      </c>
      <c r="V7" s="78" t="str">
        <f>IF(U9="","",IF(U9&gt;X9,"○",IF(U9&lt;X9,"×","△")))</f>
        <v>○</v>
      </c>
      <c r="W7" s="79"/>
      <c r="X7" s="52">
        <v>0</v>
      </c>
      <c r="Y7" s="65">
        <f>AB7*3+AE7</f>
        <v>9</v>
      </c>
      <c r="Z7" s="65"/>
      <c r="AA7" s="65"/>
      <c r="AB7" s="67">
        <f>COUNTIF(J7:V7,"○")</f>
        <v>3</v>
      </c>
      <c r="AC7" s="68"/>
      <c r="AD7" s="69"/>
      <c r="AE7" s="67">
        <f>COUNTIF(J7:V7,"△")</f>
        <v>0</v>
      </c>
      <c r="AF7" s="68"/>
      <c r="AG7" s="69"/>
      <c r="AH7" s="67">
        <f>COUNTIF(J7:V7,"×")</f>
        <v>1</v>
      </c>
      <c r="AI7" s="68"/>
      <c r="AJ7" s="69"/>
      <c r="AK7" s="76">
        <f>SUM(E9,I9,M9,Q9,U9)</f>
        <v>9</v>
      </c>
      <c r="AL7" s="76"/>
      <c r="AM7" s="76"/>
      <c r="AN7" s="76">
        <f>SUM(H9,L9,P9,T9,X9)</f>
        <v>3</v>
      </c>
      <c r="AO7" s="76"/>
      <c r="AP7" s="76"/>
      <c r="AQ7" s="76">
        <f>AK7-AN7</f>
        <v>6</v>
      </c>
      <c r="AR7" s="76"/>
      <c r="AS7" s="76"/>
      <c r="AT7" s="65">
        <f>RANK(BB7,$BB$7:$BB$19,1)</f>
        <v>1</v>
      </c>
      <c r="AU7" s="65"/>
      <c r="AV7" s="65"/>
      <c r="AY7" s="4">
        <f>RANK(Y7,$Y$7:$Y$19)</f>
        <v>1</v>
      </c>
      <c r="AZ7" s="4">
        <f>RANK(AQ7,$AQ$7:$AQ$19)</f>
        <v>1</v>
      </c>
      <c r="BA7" s="4">
        <f>RANK(AK7,$AK$7:$AK$19)</f>
        <v>1</v>
      </c>
      <c r="BB7" s="5">
        <f>AY7*100+AZ7*10+BA7</f>
        <v>111</v>
      </c>
    </row>
    <row r="8" spans="1:54" ht="20.25" customHeight="1">
      <c r="A8" s="77"/>
      <c r="B8" s="77"/>
      <c r="C8" s="77"/>
      <c r="D8" s="77"/>
      <c r="E8" s="84"/>
      <c r="F8" s="85"/>
      <c r="G8" s="85"/>
      <c r="H8" s="86"/>
      <c r="I8" s="53">
        <v>1</v>
      </c>
      <c r="J8" s="80"/>
      <c r="K8" s="80"/>
      <c r="L8" s="54">
        <v>0</v>
      </c>
      <c r="M8" s="53">
        <v>1</v>
      </c>
      <c r="N8" s="80"/>
      <c r="O8" s="80"/>
      <c r="P8" s="54">
        <v>0</v>
      </c>
      <c r="Q8" s="53">
        <v>2</v>
      </c>
      <c r="R8" s="80"/>
      <c r="S8" s="80"/>
      <c r="T8" s="54">
        <v>0</v>
      </c>
      <c r="U8" s="53">
        <v>2</v>
      </c>
      <c r="V8" s="80"/>
      <c r="W8" s="80"/>
      <c r="X8" s="54">
        <v>0</v>
      </c>
      <c r="Y8" s="65"/>
      <c r="Z8" s="65"/>
      <c r="AA8" s="65"/>
      <c r="AB8" s="70"/>
      <c r="AC8" s="71"/>
      <c r="AD8" s="72"/>
      <c r="AE8" s="70"/>
      <c r="AF8" s="71"/>
      <c r="AG8" s="72"/>
      <c r="AH8" s="70"/>
      <c r="AI8" s="71"/>
      <c r="AJ8" s="72"/>
      <c r="AK8" s="76"/>
      <c r="AL8" s="76"/>
      <c r="AM8" s="76"/>
      <c r="AN8" s="76"/>
      <c r="AO8" s="76"/>
      <c r="AP8" s="76"/>
      <c r="AQ8" s="76"/>
      <c r="AR8" s="76"/>
      <c r="AS8" s="76"/>
      <c r="AT8" s="65"/>
      <c r="AU8" s="65"/>
      <c r="AV8" s="65"/>
    </row>
    <row r="9" spans="1:54" ht="20.25" customHeight="1">
      <c r="A9" s="77"/>
      <c r="B9" s="77"/>
      <c r="C9" s="77"/>
      <c r="D9" s="77"/>
      <c r="E9" s="87"/>
      <c r="F9" s="88"/>
      <c r="G9" s="88"/>
      <c r="H9" s="89"/>
      <c r="I9" s="55">
        <f>IF(COUNT(I7:I8)=2,SUM(I7:I8),"")</f>
        <v>2</v>
      </c>
      <c r="J9" s="66" t="s">
        <v>8</v>
      </c>
      <c r="K9" s="66"/>
      <c r="L9" s="56">
        <f>IF(COUNT(L7:L8)=2,SUM(L7:L8),"")</f>
        <v>1</v>
      </c>
      <c r="M9" s="57">
        <f>IF(COUNT(M7:M8)=2,SUM(M7:M8),"")</f>
        <v>1</v>
      </c>
      <c r="N9" s="66" t="s">
        <v>8</v>
      </c>
      <c r="O9" s="66"/>
      <c r="P9" s="56">
        <f>IF(COUNT(P7:P8)=2,SUM(P7:P8),"")</f>
        <v>2</v>
      </c>
      <c r="Q9" s="55">
        <f>IF(COUNT(Q7:Q8)=2,SUM(Q7:Q8),"")</f>
        <v>3</v>
      </c>
      <c r="R9" s="66" t="s">
        <v>8</v>
      </c>
      <c r="S9" s="66"/>
      <c r="T9" s="56">
        <f>IF(COUNT(T7:T8)=2,SUM(T7:T8),"")</f>
        <v>0</v>
      </c>
      <c r="U9" s="55">
        <f>IF(COUNT(U7:U8)=2,SUM(U7:U8),"")</f>
        <v>3</v>
      </c>
      <c r="V9" s="66" t="s">
        <v>8</v>
      </c>
      <c r="W9" s="66"/>
      <c r="X9" s="56">
        <f>IF(COUNT(X7:X8)=2,SUM(X7:X8),"")</f>
        <v>0</v>
      </c>
      <c r="Y9" s="65"/>
      <c r="Z9" s="65"/>
      <c r="AA9" s="65"/>
      <c r="AB9" s="73"/>
      <c r="AC9" s="74"/>
      <c r="AD9" s="75"/>
      <c r="AE9" s="73"/>
      <c r="AF9" s="74"/>
      <c r="AG9" s="75"/>
      <c r="AH9" s="73"/>
      <c r="AI9" s="74"/>
      <c r="AJ9" s="75"/>
      <c r="AK9" s="76"/>
      <c r="AL9" s="76"/>
      <c r="AM9" s="76"/>
      <c r="AN9" s="76"/>
      <c r="AO9" s="76"/>
      <c r="AP9" s="76"/>
      <c r="AQ9" s="76"/>
      <c r="AR9" s="76"/>
      <c r="AS9" s="76"/>
      <c r="AT9" s="65"/>
      <c r="AU9" s="65"/>
      <c r="AV9" s="65"/>
    </row>
    <row r="10" spans="1:54" ht="20.25" customHeight="1">
      <c r="A10" s="77" t="str">
        <f>I4</f>
        <v>稚内南
中学校C</v>
      </c>
      <c r="B10" s="77"/>
      <c r="C10" s="77"/>
      <c r="D10" s="77"/>
      <c r="E10" s="58">
        <f>IF(COUNT(L7)=1,SUM(L7),"")</f>
        <v>1</v>
      </c>
      <c r="F10" s="78" t="str">
        <f>IF(E12="","",IF(E12&gt;H12,"○",IF(E12&lt;H12,"×","△")))</f>
        <v>×</v>
      </c>
      <c r="G10" s="79"/>
      <c r="H10" s="62">
        <f>IF(COUNT(I7)=1,SUM(I7),"")</f>
        <v>1</v>
      </c>
      <c r="I10" s="81"/>
      <c r="J10" s="82"/>
      <c r="K10" s="82"/>
      <c r="L10" s="83"/>
      <c r="M10" s="51">
        <v>2</v>
      </c>
      <c r="N10" s="78" t="str">
        <f>IF(M12="","",IF(M12&gt;P12,"○",IF(M12&lt;P12,"×","△")))</f>
        <v>○</v>
      </c>
      <c r="O10" s="79"/>
      <c r="P10" s="52">
        <v>0</v>
      </c>
      <c r="Q10" s="51">
        <v>0</v>
      </c>
      <c r="R10" s="78" t="str">
        <f>IF(Q12="","",IF(Q12&gt;T12,"○",IF(Q12&lt;T12,"×","△")))</f>
        <v>×</v>
      </c>
      <c r="S10" s="79"/>
      <c r="T10" s="52">
        <v>0</v>
      </c>
      <c r="U10" s="51">
        <v>0</v>
      </c>
      <c r="V10" s="78" t="str">
        <f>IF(U12="","",IF(U12&gt;X12,"○",IF(U12&lt;X12,"×","△")))</f>
        <v>○</v>
      </c>
      <c r="W10" s="79"/>
      <c r="X10" s="52">
        <v>0</v>
      </c>
      <c r="Y10" s="65">
        <f>AB10*3+AE10</f>
        <v>6</v>
      </c>
      <c r="Z10" s="65"/>
      <c r="AA10" s="65"/>
      <c r="AB10" s="67">
        <f>COUNTIF(F10:V10,"○")</f>
        <v>2</v>
      </c>
      <c r="AC10" s="68"/>
      <c r="AD10" s="69"/>
      <c r="AE10" s="67">
        <f>COUNTIF(F10:V10,"△")</f>
        <v>0</v>
      </c>
      <c r="AF10" s="68"/>
      <c r="AG10" s="69"/>
      <c r="AH10" s="67">
        <f>COUNTIF(F10:V10,"×")</f>
        <v>2</v>
      </c>
      <c r="AI10" s="68"/>
      <c r="AJ10" s="69"/>
      <c r="AK10" s="76">
        <f>SUM(E12,I12,M12,Q12,U12)</f>
        <v>7</v>
      </c>
      <c r="AL10" s="76"/>
      <c r="AM10" s="76"/>
      <c r="AN10" s="76">
        <f>SUM(H12,L12,P12,T12,X12)</f>
        <v>4</v>
      </c>
      <c r="AO10" s="76"/>
      <c r="AP10" s="76"/>
      <c r="AQ10" s="76">
        <f>AK10-AN10</f>
        <v>3</v>
      </c>
      <c r="AR10" s="76"/>
      <c r="AS10" s="76"/>
      <c r="AT10" s="65">
        <f>RANK(BB10,$BB$7:$BB$19,1)</f>
        <v>2</v>
      </c>
      <c r="AU10" s="65"/>
      <c r="AV10" s="65"/>
      <c r="AY10" s="4">
        <f>RANK(Y10,$Y$7:$Y$19)</f>
        <v>2</v>
      </c>
      <c r="AZ10" s="4">
        <f>RANK(AQ10,$AQ$7:$AQ$19)</f>
        <v>2</v>
      </c>
      <c r="BA10" s="4">
        <f>RANK(AK10,$AK$7:$AK$19)</f>
        <v>2</v>
      </c>
      <c r="BB10" s="5">
        <f>AY10*100+AZ10*10+BA10</f>
        <v>222</v>
      </c>
    </row>
    <row r="11" spans="1:54" ht="20.25" customHeight="1">
      <c r="A11" s="77"/>
      <c r="B11" s="77"/>
      <c r="C11" s="77"/>
      <c r="D11" s="77"/>
      <c r="E11" s="59">
        <f>IF(COUNT(L8)=1,SUM(L8),"")</f>
        <v>0</v>
      </c>
      <c r="F11" s="80"/>
      <c r="G11" s="80"/>
      <c r="H11" s="63">
        <f>IF(COUNT(I8)=1,SUM(I8),"")</f>
        <v>1</v>
      </c>
      <c r="I11" s="84"/>
      <c r="J11" s="85"/>
      <c r="K11" s="85"/>
      <c r="L11" s="86"/>
      <c r="M11" s="53">
        <v>2</v>
      </c>
      <c r="N11" s="80"/>
      <c r="O11" s="80"/>
      <c r="P11" s="54">
        <v>1</v>
      </c>
      <c r="Q11" s="53">
        <v>0</v>
      </c>
      <c r="R11" s="80"/>
      <c r="S11" s="80"/>
      <c r="T11" s="54">
        <v>1</v>
      </c>
      <c r="U11" s="53">
        <v>2</v>
      </c>
      <c r="V11" s="80"/>
      <c r="W11" s="80"/>
      <c r="X11" s="54">
        <v>0</v>
      </c>
      <c r="Y11" s="65"/>
      <c r="Z11" s="65"/>
      <c r="AA11" s="65"/>
      <c r="AB11" s="70"/>
      <c r="AC11" s="71"/>
      <c r="AD11" s="72"/>
      <c r="AE11" s="70"/>
      <c r="AF11" s="71"/>
      <c r="AG11" s="72"/>
      <c r="AH11" s="70"/>
      <c r="AI11" s="71"/>
      <c r="AJ11" s="72"/>
      <c r="AK11" s="76"/>
      <c r="AL11" s="76"/>
      <c r="AM11" s="76"/>
      <c r="AN11" s="76"/>
      <c r="AO11" s="76"/>
      <c r="AP11" s="76"/>
      <c r="AQ11" s="76"/>
      <c r="AR11" s="76"/>
      <c r="AS11" s="76"/>
      <c r="AT11" s="65"/>
      <c r="AU11" s="65"/>
      <c r="AV11" s="65"/>
    </row>
    <row r="12" spans="1:54" ht="20.25" customHeight="1">
      <c r="A12" s="77"/>
      <c r="B12" s="77"/>
      <c r="C12" s="77"/>
      <c r="D12" s="77"/>
      <c r="E12" s="59">
        <f>IF(COUNT(L9)=1,SUM(L9),"")</f>
        <v>1</v>
      </c>
      <c r="F12" s="66" t="s">
        <v>8</v>
      </c>
      <c r="G12" s="66"/>
      <c r="H12" s="64">
        <f>IF(COUNT(I9)=1,SUM(I9),"")</f>
        <v>2</v>
      </c>
      <c r="I12" s="87"/>
      <c r="J12" s="88"/>
      <c r="K12" s="88"/>
      <c r="L12" s="89"/>
      <c r="M12" s="55">
        <f>IF(COUNT(M10:M11)=2,SUM(M10:M11),"")</f>
        <v>4</v>
      </c>
      <c r="N12" s="66" t="s">
        <v>8</v>
      </c>
      <c r="O12" s="66"/>
      <c r="P12" s="56">
        <f>IF(COUNT(P10:P11)=2,SUM(P10:P11),"")</f>
        <v>1</v>
      </c>
      <c r="Q12" s="55">
        <f>IF(COUNT(Q10:Q11)=2,SUM(Q10:Q11),"")</f>
        <v>0</v>
      </c>
      <c r="R12" s="66" t="s">
        <v>8</v>
      </c>
      <c r="S12" s="66"/>
      <c r="T12" s="56">
        <f>IF(COUNT(T10:T11)=2,SUM(T10:T11),"")</f>
        <v>1</v>
      </c>
      <c r="U12" s="55">
        <f>IF(COUNT(U10:U11)=2,SUM(U10:U11),"")</f>
        <v>2</v>
      </c>
      <c r="V12" s="66" t="s">
        <v>8</v>
      </c>
      <c r="W12" s="66"/>
      <c r="X12" s="56">
        <f>IF(COUNT(X10:X11)=2,SUM(X10:X11),"")</f>
        <v>0</v>
      </c>
      <c r="Y12" s="65"/>
      <c r="Z12" s="65"/>
      <c r="AA12" s="65"/>
      <c r="AB12" s="73"/>
      <c r="AC12" s="74"/>
      <c r="AD12" s="75"/>
      <c r="AE12" s="73"/>
      <c r="AF12" s="74"/>
      <c r="AG12" s="75"/>
      <c r="AH12" s="73"/>
      <c r="AI12" s="74"/>
      <c r="AJ12" s="75"/>
      <c r="AK12" s="76"/>
      <c r="AL12" s="76"/>
      <c r="AM12" s="76"/>
      <c r="AN12" s="76"/>
      <c r="AO12" s="76"/>
      <c r="AP12" s="76"/>
      <c r="AQ12" s="76"/>
      <c r="AR12" s="76"/>
      <c r="AS12" s="76"/>
      <c r="AT12" s="65"/>
      <c r="AU12" s="65"/>
      <c r="AV12" s="65"/>
    </row>
    <row r="13" spans="1:54" ht="20.25" customHeight="1">
      <c r="A13" s="77" t="str">
        <f>M4</f>
        <v>稚内東
中学校B</v>
      </c>
      <c r="B13" s="77"/>
      <c r="C13" s="77"/>
      <c r="D13" s="77"/>
      <c r="E13" s="58">
        <f>IF(COUNT(P7)=1,SUM(P7),"")</f>
        <v>2</v>
      </c>
      <c r="F13" s="78" t="str">
        <f>IF(E15="","",IF(E15&gt;H15,"○",IF(E15&lt;H15,"×","△")))</f>
        <v>○</v>
      </c>
      <c r="G13" s="79"/>
      <c r="H13" s="62">
        <f>IF(COUNT(M7)=1,SUM(M7),"")</f>
        <v>0</v>
      </c>
      <c r="I13" s="58">
        <f>IF(COUNT(P10)=1,SUM(P10),"")</f>
        <v>0</v>
      </c>
      <c r="J13" s="78" t="str">
        <f>IF(I15="","",IF(I15&gt;L15,"○",IF(I15&lt;L15,"×","△")))</f>
        <v>×</v>
      </c>
      <c r="K13" s="79"/>
      <c r="L13" s="62">
        <f>IF(COUNT(M10)=1,SUM(M10),"")</f>
        <v>2</v>
      </c>
      <c r="M13" s="81"/>
      <c r="N13" s="82"/>
      <c r="O13" s="82"/>
      <c r="P13" s="83"/>
      <c r="Q13" s="51">
        <v>0</v>
      </c>
      <c r="R13" s="78" t="str">
        <f>IF(Q15="","",IF(Q15&gt;T15,"○",IF(Q15&lt;T15,"×","△")))</f>
        <v>○</v>
      </c>
      <c r="S13" s="79"/>
      <c r="T13" s="52">
        <v>1</v>
      </c>
      <c r="U13" s="51">
        <v>0</v>
      </c>
      <c r="V13" s="78" t="str">
        <f>IF(U15="","",IF(U15&gt;X15,"○",IF(U15&lt;X15,"×","△")))</f>
        <v>×</v>
      </c>
      <c r="W13" s="79"/>
      <c r="X13" s="52">
        <v>0</v>
      </c>
      <c r="Y13" s="65">
        <f>AB13*3+AE13</f>
        <v>6</v>
      </c>
      <c r="Z13" s="65"/>
      <c r="AA13" s="65"/>
      <c r="AB13" s="67">
        <f>COUNTIF(F13:V13,"○")</f>
        <v>2</v>
      </c>
      <c r="AC13" s="68"/>
      <c r="AD13" s="69"/>
      <c r="AE13" s="67">
        <f>COUNTIF(F13:V13,"△")</f>
        <v>0</v>
      </c>
      <c r="AF13" s="68"/>
      <c r="AG13" s="69"/>
      <c r="AH13" s="67">
        <f>COUNTIF(F13:V13,"×")</f>
        <v>2</v>
      </c>
      <c r="AI13" s="68"/>
      <c r="AJ13" s="69"/>
      <c r="AK13" s="76">
        <f>SUM(E15,I15,M15,Q15,U15)</f>
        <v>6</v>
      </c>
      <c r="AL13" s="76"/>
      <c r="AM13" s="76"/>
      <c r="AN13" s="76">
        <f>SUM(H15,L15,P15,T15,X15)</f>
        <v>8</v>
      </c>
      <c r="AO13" s="76"/>
      <c r="AP13" s="76"/>
      <c r="AQ13" s="76">
        <f>AK13-AN13</f>
        <v>-2</v>
      </c>
      <c r="AR13" s="76"/>
      <c r="AS13" s="76"/>
      <c r="AT13" s="65">
        <f>RANK(BB13,$BB$7:$BB$19,1)</f>
        <v>4</v>
      </c>
      <c r="AU13" s="65"/>
      <c r="AV13" s="65"/>
      <c r="AY13" s="4">
        <f>RANK(Y13,$Y$7:$Y$19)</f>
        <v>2</v>
      </c>
      <c r="AZ13" s="4">
        <f>RANK(AQ13,$AQ$7:$AQ$19)</f>
        <v>4</v>
      </c>
      <c r="BA13" s="4">
        <f>RANK(AK13,$AK$7:$AK$19)</f>
        <v>3</v>
      </c>
      <c r="BB13" s="5">
        <f>AY13*100+AZ13*10+BA13</f>
        <v>243</v>
      </c>
    </row>
    <row r="14" spans="1:54" ht="20.25" customHeight="1">
      <c r="A14" s="77"/>
      <c r="B14" s="77"/>
      <c r="C14" s="77"/>
      <c r="D14" s="77"/>
      <c r="E14" s="59">
        <f>IF(COUNT(P8)=1,SUM(P8),"")</f>
        <v>0</v>
      </c>
      <c r="F14" s="80"/>
      <c r="G14" s="80"/>
      <c r="H14" s="63">
        <f>IF(COUNT(M8)=1,SUM(M8),"")</f>
        <v>1</v>
      </c>
      <c r="I14" s="59">
        <f>IF(COUNT(P11)=1,SUM(P11),"")</f>
        <v>1</v>
      </c>
      <c r="J14" s="80"/>
      <c r="K14" s="80"/>
      <c r="L14" s="63">
        <f>IF(COUNT(M11)=1,SUM(M11),"")</f>
        <v>2</v>
      </c>
      <c r="M14" s="84"/>
      <c r="N14" s="85"/>
      <c r="O14" s="85"/>
      <c r="P14" s="86"/>
      <c r="Q14" s="53">
        <v>3</v>
      </c>
      <c r="R14" s="80"/>
      <c r="S14" s="80"/>
      <c r="T14" s="54">
        <v>1</v>
      </c>
      <c r="U14" s="53">
        <v>0</v>
      </c>
      <c r="V14" s="80"/>
      <c r="W14" s="80"/>
      <c r="X14" s="54">
        <v>1</v>
      </c>
      <c r="Y14" s="65"/>
      <c r="Z14" s="65"/>
      <c r="AA14" s="65"/>
      <c r="AB14" s="70"/>
      <c r="AC14" s="71"/>
      <c r="AD14" s="72"/>
      <c r="AE14" s="70"/>
      <c r="AF14" s="71"/>
      <c r="AG14" s="72"/>
      <c r="AH14" s="70"/>
      <c r="AI14" s="71"/>
      <c r="AJ14" s="72"/>
      <c r="AK14" s="76"/>
      <c r="AL14" s="76"/>
      <c r="AM14" s="76"/>
      <c r="AN14" s="76"/>
      <c r="AO14" s="76"/>
      <c r="AP14" s="76"/>
      <c r="AQ14" s="76"/>
      <c r="AR14" s="76"/>
      <c r="AS14" s="76"/>
      <c r="AT14" s="65"/>
      <c r="AU14" s="65"/>
      <c r="AV14" s="65"/>
    </row>
    <row r="15" spans="1:54" ht="20.25" customHeight="1">
      <c r="A15" s="77"/>
      <c r="B15" s="77"/>
      <c r="C15" s="77"/>
      <c r="D15" s="77"/>
      <c r="E15" s="59">
        <f>IF(COUNT(P9)=1,SUM(P9),"")</f>
        <v>2</v>
      </c>
      <c r="F15" s="66" t="s">
        <v>8</v>
      </c>
      <c r="G15" s="66"/>
      <c r="H15" s="64">
        <f>IF(COUNT(M9)=1,SUM(M9),"")</f>
        <v>1</v>
      </c>
      <c r="I15" s="60">
        <f>IF(COUNT(P12)=1,SUM(P12),"")</f>
        <v>1</v>
      </c>
      <c r="J15" s="66" t="s">
        <v>8</v>
      </c>
      <c r="K15" s="66"/>
      <c r="L15" s="64">
        <f>IF(COUNT(M12)=1,SUM(M12),"")</f>
        <v>4</v>
      </c>
      <c r="M15" s="87"/>
      <c r="N15" s="88"/>
      <c r="O15" s="88"/>
      <c r="P15" s="89"/>
      <c r="Q15" s="55">
        <f>IF(COUNT(Q13:Q14)=2,SUM(Q13:Q14),"")</f>
        <v>3</v>
      </c>
      <c r="R15" s="66" t="s">
        <v>8</v>
      </c>
      <c r="S15" s="66"/>
      <c r="T15" s="56">
        <f>IF(COUNT(T13:T14)=2,SUM(T13:T14),"")</f>
        <v>2</v>
      </c>
      <c r="U15" s="55">
        <f>IF(COUNT(U13:U14)=2,SUM(U13:U14),"")</f>
        <v>0</v>
      </c>
      <c r="V15" s="66" t="s">
        <v>8</v>
      </c>
      <c r="W15" s="66"/>
      <c r="X15" s="56">
        <f>IF(COUNT(X13:X14)=2,SUM(X13:X14),"")</f>
        <v>1</v>
      </c>
      <c r="Y15" s="65"/>
      <c r="Z15" s="65"/>
      <c r="AA15" s="65"/>
      <c r="AB15" s="73"/>
      <c r="AC15" s="74"/>
      <c r="AD15" s="75"/>
      <c r="AE15" s="73"/>
      <c r="AF15" s="74"/>
      <c r="AG15" s="75"/>
      <c r="AH15" s="73"/>
      <c r="AI15" s="74"/>
      <c r="AJ15" s="75"/>
      <c r="AK15" s="76"/>
      <c r="AL15" s="76"/>
      <c r="AM15" s="76"/>
      <c r="AN15" s="76"/>
      <c r="AO15" s="76"/>
      <c r="AP15" s="76"/>
      <c r="AQ15" s="76"/>
      <c r="AR15" s="76"/>
      <c r="AS15" s="76"/>
      <c r="AT15" s="65"/>
      <c r="AU15" s="65"/>
      <c r="AV15" s="65"/>
    </row>
    <row r="16" spans="1:54" ht="20.25" customHeight="1">
      <c r="A16" s="77" t="str">
        <f>Q4</f>
        <v>潮見が丘
中学校B</v>
      </c>
      <c r="B16" s="77"/>
      <c r="C16" s="77"/>
      <c r="D16" s="77"/>
      <c r="E16" s="58">
        <f>IF(COUNT(T7)=1,SUM(T7),"")</f>
        <v>0</v>
      </c>
      <c r="F16" s="78" t="str">
        <f>IF(E18="","",IF(E18&gt;H18,"○",IF(E18&lt;H18,"×","△")))</f>
        <v>×</v>
      </c>
      <c r="G16" s="79"/>
      <c r="H16" s="62">
        <f>IF(COUNT(Q7)=1,SUM(Q7),"")</f>
        <v>1</v>
      </c>
      <c r="I16" s="58">
        <f>IF(COUNT(T10)=1,SUM(T10),"")</f>
        <v>0</v>
      </c>
      <c r="J16" s="78" t="str">
        <f>IF(I18="","",IF(I18&gt;L18,"○",IF(I18&lt;L18,"×","△")))</f>
        <v>○</v>
      </c>
      <c r="K16" s="79"/>
      <c r="L16" s="62">
        <f>IF(COUNT(Q10)=1,SUM(Q10),"")</f>
        <v>0</v>
      </c>
      <c r="M16" s="58">
        <f>IF(COUNT(T13)=1,SUM(T13),"")</f>
        <v>1</v>
      </c>
      <c r="N16" s="78" t="str">
        <f>IF(M18="","",IF(M18&gt;P18,"○",IF(M18&lt;P18,"×","△")))</f>
        <v>×</v>
      </c>
      <c r="O16" s="79"/>
      <c r="P16" s="62">
        <f>IF(COUNT(Q13)=1,SUM(Q13),"")</f>
        <v>0</v>
      </c>
      <c r="Q16" s="81"/>
      <c r="R16" s="82"/>
      <c r="S16" s="82"/>
      <c r="T16" s="83"/>
      <c r="U16" s="51">
        <v>1</v>
      </c>
      <c r="V16" s="78" t="str">
        <f>IF(U18="","",IF(U18&gt;X18,"○",IF(U18&lt;X18,"×","△")))</f>
        <v>○</v>
      </c>
      <c r="W16" s="79"/>
      <c r="X16" s="52">
        <v>0</v>
      </c>
      <c r="Y16" s="65">
        <f>AB16*3+AE16</f>
        <v>6</v>
      </c>
      <c r="Z16" s="65"/>
      <c r="AA16" s="65"/>
      <c r="AB16" s="67">
        <f>COUNTIF(F16:V16,"○")</f>
        <v>2</v>
      </c>
      <c r="AC16" s="68"/>
      <c r="AD16" s="69"/>
      <c r="AE16" s="67">
        <f>COUNTIF(F16:V16,"△")</f>
        <v>0</v>
      </c>
      <c r="AF16" s="68"/>
      <c r="AG16" s="69"/>
      <c r="AH16" s="67">
        <f>COUNTIF(F16:V16,"×")</f>
        <v>2</v>
      </c>
      <c r="AI16" s="68"/>
      <c r="AJ16" s="69"/>
      <c r="AK16" s="76">
        <f>SUM(E18,I18,M18,Q18,U18)</f>
        <v>5</v>
      </c>
      <c r="AL16" s="76"/>
      <c r="AM16" s="76"/>
      <c r="AN16" s="76">
        <f>SUM(H18,L18,P18,T18,X18)</f>
        <v>6</v>
      </c>
      <c r="AO16" s="76"/>
      <c r="AP16" s="76"/>
      <c r="AQ16" s="76">
        <f>AK16-AN16</f>
        <v>-1</v>
      </c>
      <c r="AR16" s="76"/>
      <c r="AS16" s="76"/>
      <c r="AT16" s="65">
        <f>RANK(BB16,$BB$7:$BB$19,1)</f>
        <v>3</v>
      </c>
      <c r="AU16" s="65"/>
      <c r="AV16" s="65"/>
      <c r="AY16" s="4">
        <f>RANK(Y16,$Y$7:$Y$19)</f>
        <v>2</v>
      </c>
      <c r="AZ16" s="4">
        <f>RANK(AQ16,$AQ$7:$AQ$19)</f>
        <v>3</v>
      </c>
      <c r="BA16" s="4">
        <f>RANK(AK16,$AK$7:$AK$19)</f>
        <v>4</v>
      </c>
      <c r="BB16" s="5">
        <f>AY16*100+AZ16*10+BA16</f>
        <v>234</v>
      </c>
    </row>
    <row r="17" spans="1:54" ht="20.25" customHeight="1">
      <c r="A17" s="77"/>
      <c r="B17" s="77"/>
      <c r="C17" s="77"/>
      <c r="D17" s="77"/>
      <c r="E17" s="59">
        <f>IF(COUNT(T8)=1,SUM(T8),"")</f>
        <v>0</v>
      </c>
      <c r="F17" s="80"/>
      <c r="G17" s="80"/>
      <c r="H17" s="63">
        <f>IF(COUNT(Q8)=1,SUM(Q8),"")</f>
        <v>2</v>
      </c>
      <c r="I17" s="59">
        <f>IF(COUNT(T11)=1,SUM(T11),"")</f>
        <v>1</v>
      </c>
      <c r="J17" s="80"/>
      <c r="K17" s="80"/>
      <c r="L17" s="63">
        <f>IF(COUNT(Q11)=1,SUM(Q11),"")</f>
        <v>0</v>
      </c>
      <c r="M17" s="59">
        <f>IF(COUNT(T14)=1,SUM(T14),"")</f>
        <v>1</v>
      </c>
      <c r="N17" s="80"/>
      <c r="O17" s="80"/>
      <c r="P17" s="63">
        <f>IF(COUNT(Q14)=1,SUM(Q14),"")</f>
        <v>3</v>
      </c>
      <c r="Q17" s="84"/>
      <c r="R17" s="85"/>
      <c r="S17" s="85"/>
      <c r="T17" s="86"/>
      <c r="U17" s="53">
        <v>1</v>
      </c>
      <c r="V17" s="80"/>
      <c r="W17" s="80"/>
      <c r="X17" s="54">
        <v>0</v>
      </c>
      <c r="Y17" s="65"/>
      <c r="Z17" s="65"/>
      <c r="AA17" s="65"/>
      <c r="AB17" s="70"/>
      <c r="AC17" s="71"/>
      <c r="AD17" s="72"/>
      <c r="AE17" s="70"/>
      <c r="AF17" s="71"/>
      <c r="AG17" s="72"/>
      <c r="AH17" s="70"/>
      <c r="AI17" s="71"/>
      <c r="AJ17" s="72"/>
      <c r="AK17" s="76"/>
      <c r="AL17" s="76"/>
      <c r="AM17" s="76"/>
      <c r="AN17" s="76"/>
      <c r="AO17" s="76"/>
      <c r="AP17" s="76"/>
      <c r="AQ17" s="76"/>
      <c r="AR17" s="76"/>
      <c r="AS17" s="76"/>
      <c r="AT17" s="65"/>
      <c r="AU17" s="65"/>
      <c r="AV17" s="65"/>
    </row>
    <row r="18" spans="1:54" ht="20.25" customHeight="1">
      <c r="A18" s="77"/>
      <c r="B18" s="77"/>
      <c r="C18" s="77"/>
      <c r="D18" s="77"/>
      <c r="E18" s="59">
        <f>IF(COUNT(T9)=1,SUM(T9),"")</f>
        <v>0</v>
      </c>
      <c r="F18" s="66" t="s">
        <v>8</v>
      </c>
      <c r="G18" s="66"/>
      <c r="H18" s="64">
        <f>IF(COUNT(Q9)=1,SUM(Q9),"")</f>
        <v>3</v>
      </c>
      <c r="I18" s="60">
        <f>IF(COUNT(T12)=1,SUM(T12),"")</f>
        <v>1</v>
      </c>
      <c r="J18" s="66" t="s">
        <v>8</v>
      </c>
      <c r="K18" s="66"/>
      <c r="L18" s="64">
        <f>IF(COUNT(Q12)=1,SUM(Q12),"")</f>
        <v>0</v>
      </c>
      <c r="M18" s="60">
        <f>IF(COUNT(T15)=1,SUM(T15),"")</f>
        <v>2</v>
      </c>
      <c r="N18" s="66" t="s">
        <v>8</v>
      </c>
      <c r="O18" s="66"/>
      <c r="P18" s="64">
        <f>IF(COUNT(Q15)=1,SUM(Q15),"")</f>
        <v>3</v>
      </c>
      <c r="Q18" s="87"/>
      <c r="R18" s="88"/>
      <c r="S18" s="88"/>
      <c r="T18" s="89"/>
      <c r="U18" s="55">
        <f>IF(COUNT(U16:U17)=2,SUM(U16:U17),"")</f>
        <v>2</v>
      </c>
      <c r="V18" s="66" t="s">
        <v>8</v>
      </c>
      <c r="W18" s="66"/>
      <c r="X18" s="56">
        <f>IF(COUNT(X16:X17)=2,SUM(X16:X17),"")</f>
        <v>0</v>
      </c>
      <c r="Y18" s="65"/>
      <c r="Z18" s="65"/>
      <c r="AA18" s="65"/>
      <c r="AB18" s="73"/>
      <c r="AC18" s="74"/>
      <c r="AD18" s="75"/>
      <c r="AE18" s="73"/>
      <c r="AF18" s="74"/>
      <c r="AG18" s="75"/>
      <c r="AH18" s="73"/>
      <c r="AI18" s="74"/>
      <c r="AJ18" s="75"/>
      <c r="AK18" s="76"/>
      <c r="AL18" s="76"/>
      <c r="AM18" s="76"/>
      <c r="AN18" s="76"/>
      <c r="AO18" s="76"/>
      <c r="AP18" s="76"/>
      <c r="AQ18" s="76"/>
      <c r="AR18" s="76"/>
      <c r="AS18" s="76"/>
      <c r="AT18" s="65"/>
      <c r="AU18" s="65"/>
      <c r="AV18" s="65"/>
    </row>
    <row r="19" spans="1:54" ht="20.25" customHeight="1">
      <c r="A19" s="77" t="str">
        <f>U4</f>
        <v>稚　内
ステラマーレ</v>
      </c>
      <c r="B19" s="77"/>
      <c r="C19" s="77"/>
      <c r="D19" s="77"/>
      <c r="E19" s="58">
        <f>IF(COUNT(X7)=1,SUM(X7),"")</f>
        <v>0</v>
      </c>
      <c r="F19" s="78" t="str">
        <f>IF(E21="","",IF(E21&gt;H21,"○",IF(E21&lt;H21,"×","△")))</f>
        <v>×</v>
      </c>
      <c r="G19" s="79"/>
      <c r="H19" s="62">
        <f>IF(COUNT(U7)=1,SUM(U7),"")</f>
        <v>1</v>
      </c>
      <c r="I19" s="58">
        <f>IF(COUNT(X10)=1,SUM(X10),"")</f>
        <v>0</v>
      </c>
      <c r="J19" s="78" t="str">
        <f>IF(I21="","",IF(I21&gt;L21,"○",IF(I21&lt;L21,"×","△")))</f>
        <v>×</v>
      </c>
      <c r="K19" s="79"/>
      <c r="L19" s="62">
        <f>IF(COUNT(U10)=1,SUM(U10),"")</f>
        <v>0</v>
      </c>
      <c r="M19" s="58">
        <f>IF(COUNT(X13)=1,SUM(X13),"")</f>
        <v>0</v>
      </c>
      <c r="N19" s="78" t="str">
        <f>IF(M21="","",IF(M21&gt;P21,"○",IF(M21&lt;P21,"×","△")))</f>
        <v>○</v>
      </c>
      <c r="O19" s="79"/>
      <c r="P19" s="62">
        <f>IF(COUNT(U13)=1,SUM(U13),"")</f>
        <v>0</v>
      </c>
      <c r="Q19" s="58">
        <f>IF(COUNT(X16)=1,SUM(X16),"")</f>
        <v>0</v>
      </c>
      <c r="R19" s="78" t="str">
        <f>IF(Q21="","",IF(Q21&gt;T21,"○",IF(Q21&lt;T21,"×","△")))</f>
        <v>×</v>
      </c>
      <c r="S19" s="79"/>
      <c r="T19" s="62">
        <f>IF(COUNT(U16)=1,SUM(U16),"")</f>
        <v>1</v>
      </c>
      <c r="U19" s="81"/>
      <c r="V19" s="82"/>
      <c r="W19" s="82"/>
      <c r="X19" s="83"/>
      <c r="Y19" s="65">
        <f>AB19*3+AE19</f>
        <v>3</v>
      </c>
      <c r="Z19" s="65"/>
      <c r="AA19" s="65"/>
      <c r="AB19" s="67">
        <f>COUNTIF(F19:R19,"○")</f>
        <v>1</v>
      </c>
      <c r="AC19" s="68"/>
      <c r="AD19" s="69"/>
      <c r="AE19" s="67">
        <f>COUNTIF(F19:V19,"△")</f>
        <v>0</v>
      </c>
      <c r="AF19" s="68"/>
      <c r="AG19" s="69"/>
      <c r="AH19" s="67">
        <f>COUNTIF(F19:V19,"×")</f>
        <v>3</v>
      </c>
      <c r="AI19" s="68"/>
      <c r="AJ19" s="69"/>
      <c r="AK19" s="76">
        <f>SUM(E21,I21,M21,Q21,U21)</f>
        <v>1</v>
      </c>
      <c r="AL19" s="76"/>
      <c r="AM19" s="76"/>
      <c r="AN19" s="76">
        <f>SUM(H21,L21,P21,T21,X21)</f>
        <v>7</v>
      </c>
      <c r="AO19" s="76"/>
      <c r="AP19" s="76"/>
      <c r="AQ19" s="76">
        <f>AK19-AN19</f>
        <v>-6</v>
      </c>
      <c r="AR19" s="76"/>
      <c r="AS19" s="76"/>
      <c r="AT19" s="65">
        <f>RANK(BB19,$BB$7:$BB$19,1)</f>
        <v>5</v>
      </c>
      <c r="AU19" s="65"/>
      <c r="AV19" s="65"/>
      <c r="AY19" s="4">
        <f>RANK(Y19,$Y$7:$Y$19)</f>
        <v>5</v>
      </c>
      <c r="AZ19" s="4">
        <f>RANK(AQ19,$AQ$7:$AQ$19)</f>
        <v>5</v>
      </c>
      <c r="BA19" s="4">
        <f>RANK(AK19,$AK$7:$AK$19)</f>
        <v>5</v>
      </c>
      <c r="BB19" s="5">
        <f>AY19*100+AZ19*10+BA19</f>
        <v>555</v>
      </c>
    </row>
    <row r="20" spans="1:54" ht="20.25" customHeight="1">
      <c r="A20" s="77"/>
      <c r="B20" s="77"/>
      <c r="C20" s="77"/>
      <c r="D20" s="77"/>
      <c r="E20" s="59">
        <f>IF(COUNT(X8)=1,SUM(X8),"")</f>
        <v>0</v>
      </c>
      <c r="F20" s="80"/>
      <c r="G20" s="80"/>
      <c r="H20" s="63">
        <f>IF(COUNT(U8)=1,SUM(U8),"")</f>
        <v>2</v>
      </c>
      <c r="I20" s="59">
        <f>IF(COUNT(X11)=1,SUM(X11),"")</f>
        <v>0</v>
      </c>
      <c r="J20" s="80"/>
      <c r="K20" s="80"/>
      <c r="L20" s="63">
        <f>IF(COUNT(U11)=1,SUM(U11),"")</f>
        <v>2</v>
      </c>
      <c r="M20" s="59">
        <f>IF(COUNT(X14)=1,SUM(X14),"")</f>
        <v>1</v>
      </c>
      <c r="N20" s="80"/>
      <c r="O20" s="80"/>
      <c r="P20" s="63">
        <f>IF(COUNT(U14)=1,SUM(U14),"")</f>
        <v>0</v>
      </c>
      <c r="Q20" s="59">
        <f>IF(COUNT(X17)=1,SUM(X17),"")</f>
        <v>0</v>
      </c>
      <c r="R20" s="80"/>
      <c r="S20" s="80"/>
      <c r="T20" s="63">
        <f>IF(COUNT(U17)=1,SUM(U17),"")</f>
        <v>1</v>
      </c>
      <c r="U20" s="84"/>
      <c r="V20" s="85"/>
      <c r="W20" s="85"/>
      <c r="X20" s="86"/>
      <c r="Y20" s="65"/>
      <c r="Z20" s="65"/>
      <c r="AA20" s="65"/>
      <c r="AB20" s="70"/>
      <c r="AC20" s="71"/>
      <c r="AD20" s="72"/>
      <c r="AE20" s="70"/>
      <c r="AF20" s="71"/>
      <c r="AG20" s="72"/>
      <c r="AH20" s="70"/>
      <c r="AI20" s="71"/>
      <c r="AJ20" s="72"/>
      <c r="AK20" s="76"/>
      <c r="AL20" s="76"/>
      <c r="AM20" s="76"/>
      <c r="AN20" s="76"/>
      <c r="AO20" s="76"/>
      <c r="AP20" s="76"/>
      <c r="AQ20" s="76"/>
      <c r="AR20" s="76"/>
      <c r="AS20" s="76"/>
      <c r="AT20" s="65"/>
      <c r="AU20" s="65"/>
      <c r="AV20" s="65"/>
    </row>
    <row r="21" spans="1:54" ht="20.25" customHeight="1">
      <c r="A21" s="77"/>
      <c r="B21" s="77"/>
      <c r="C21" s="77"/>
      <c r="D21" s="77"/>
      <c r="E21" s="60">
        <f>IF(COUNT(X9)=1,SUM(X9),"")</f>
        <v>0</v>
      </c>
      <c r="F21" s="66" t="s">
        <v>8</v>
      </c>
      <c r="G21" s="66"/>
      <c r="H21" s="64">
        <f>IF(COUNT(U9)=1,SUM(U9),"")</f>
        <v>3</v>
      </c>
      <c r="I21" s="60">
        <f>IF(COUNT(X12)=1,SUM(X12),"")</f>
        <v>0</v>
      </c>
      <c r="J21" s="66" t="s">
        <v>8</v>
      </c>
      <c r="K21" s="66"/>
      <c r="L21" s="64">
        <f>IF(COUNT(U12)=1,SUM(U12),"")</f>
        <v>2</v>
      </c>
      <c r="M21" s="60">
        <f>IF(COUNT(X15)=1,SUM(X15),"")</f>
        <v>1</v>
      </c>
      <c r="N21" s="66" t="s">
        <v>8</v>
      </c>
      <c r="O21" s="66"/>
      <c r="P21" s="64">
        <f>IF(COUNT(U15)=1,SUM(U15),"")</f>
        <v>0</v>
      </c>
      <c r="Q21" s="60">
        <f>IF(COUNT(X18)=1,SUM(X18),"")</f>
        <v>0</v>
      </c>
      <c r="R21" s="66" t="s">
        <v>8</v>
      </c>
      <c r="S21" s="66"/>
      <c r="T21" s="64">
        <f>IF(COUNT(U18)=1,SUM(U18),"")</f>
        <v>2</v>
      </c>
      <c r="U21" s="87"/>
      <c r="V21" s="88"/>
      <c r="W21" s="88"/>
      <c r="X21" s="89"/>
      <c r="Y21" s="65"/>
      <c r="Z21" s="65"/>
      <c r="AA21" s="65"/>
      <c r="AB21" s="73"/>
      <c r="AC21" s="74"/>
      <c r="AD21" s="75"/>
      <c r="AE21" s="73"/>
      <c r="AF21" s="74"/>
      <c r="AG21" s="75"/>
      <c r="AH21" s="73"/>
      <c r="AI21" s="74"/>
      <c r="AJ21" s="75"/>
      <c r="AK21" s="76"/>
      <c r="AL21" s="76"/>
      <c r="AM21" s="76"/>
      <c r="AN21" s="76"/>
      <c r="AO21" s="76"/>
      <c r="AP21" s="76"/>
      <c r="AQ21" s="76"/>
      <c r="AR21" s="76"/>
      <c r="AS21" s="76"/>
      <c r="AT21" s="65"/>
      <c r="AU21" s="65"/>
      <c r="AV21" s="65"/>
    </row>
    <row r="22" spans="1:54" ht="20.25" customHeight="1">
      <c r="A22" s="6"/>
      <c r="B22" s="6"/>
      <c r="C22" s="6"/>
      <c r="D22" s="6"/>
      <c r="E22" s="7"/>
      <c r="F22" s="7"/>
      <c r="G22" s="7"/>
      <c r="H22" s="7"/>
      <c r="I22" s="6"/>
      <c r="J22" s="6"/>
      <c r="K22" s="6"/>
      <c r="L22" s="6"/>
      <c r="M22" s="7"/>
      <c r="N22" s="7"/>
      <c r="O22" s="7"/>
      <c r="P22" s="7"/>
      <c r="Q22" s="7"/>
      <c r="R22" s="7"/>
      <c r="S22" s="7"/>
      <c r="T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</sheetData>
  <sheetProtection sheet="1" objects="1" scenarios="1" selectLockedCells="1"/>
  <mergeCells count="105">
    <mergeCell ref="AQ19:AS21"/>
    <mergeCell ref="AT19:AV21"/>
    <mergeCell ref="F21:G21"/>
    <mergeCell ref="J21:K21"/>
    <mergeCell ref="N21:O21"/>
    <mergeCell ref="R21:S21"/>
    <mergeCell ref="Y19:AA21"/>
    <mergeCell ref="AB19:AD21"/>
    <mergeCell ref="AE19:AG21"/>
    <mergeCell ref="AH19:AJ21"/>
    <mergeCell ref="AK19:AM21"/>
    <mergeCell ref="AN19:AP21"/>
    <mergeCell ref="A19:D21"/>
    <mergeCell ref="F19:G20"/>
    <mergeCell ref="J19:K20"/>
    <mergeCell ref="N19:O20"/>
    <mergeCell ref="R19:S20"/>
    <mergeCell ref="U19:X21"/>
    <mergeCell ref="AQ16:AS18"/>
    <mergeCell ref="AT16:AV18"/>
    <mergeCell ref="F18:G18"/>
    <mergeCell ref="J18:K18"/>
    <mergeCell ref="N18:O18"/>
    <mergeCell ref="V18:W18"/>
    <mergeCell ref="Y16:AA18"/>
    <mergeCell ref="AB16:AD18"/>
    <mergeCell ref="AE16:AG18"/>
    <mergeCell ref="AH16:AJ18"/>
    <mergeCell ref="AK16:AM18"/>
    <mergeCell ref="AN16:AP18"/>
    <mergeCell ref="A16:D18"/>
    <mergeCell ref="F16:G17"/>
    <mergeCell ref="J16:K17"/>
    <mergeCell ref="N16:O17"/>
    <mergeCell ref="Q16:T18"/>
    <mergeCell ref="V16:W17"/>
    <mergeCell ref="AQ13:AS15"/>
    <mergeCell ref="AT13:AV15"/>
    <mergeCell ref="F15:G15"/>
    <mergeCell ref="J15:K15"/>
    <mergeCell ref="R15:S15"/>
    <mergeCell ref="V15:W15"/>
    <mergeCell ref="Y13:AA15"/>
    <mergeCell ref="AB13:AD15"/>
    <mergeCell ref="AE13:AG15"/>
    <mergeCell ref="AH13:AJ15"/>
    <mergeCell ref="AK13:AM15"/>
    <mergeCell ref="AN13:AP15"/>
    <mergeCell ref="A13:D15"/>
    <mergeCell ref="F13:G14"/>
    <mergeCell ref="J13:K14"/>
    <mergeCell ref="M13:P15"/>
    <mergeCell ref="R13:S14"/>
    <mergeCell ref="V13:W14"/>
    <mergeCell ref="AQ10:AS12"/>
    <mergeCell ref="AT10:AV12"/>
    <mergeCell ref="F12:G12"/>
    <mergeCell ref="N12:O12"/>
    <mergeCell ref="R12:S12"/>
    <mergeCell ref="V12:W12"/>
    <mergeCell ref="Y10:AA12"/>
    <mergeCell ref="AB10:AD12"/>
    <mergeCell ref="AE10:AG12"/>
    <mergeCell ref="AH10:AJ12"/>
    <mergeCell ref="AK10:AM12"/>
    <mergeCell ref="AN10:AP12"/>
    <mergeCell ref="A10:D12"/>
    <mergeCell ref="F10:G11"/>
    <mergeCell ref="I10:L12"/>
    <mergeCell ref="N10:O11"/>
    <mergeCell ref="R10:S11"/>
    <mergeCell ref="V10:W11"/>
    <mergeCell ref="AN7:AP9"/>
    <mergeCell ref="AQ7:AS9"/>
    <mergeCell ref="AT7:AV9"/>
    <mergeCell ref="J9:K9"/>
    <mergeCell ref="N9:O9"/>
    <mergeCell ref="R9:S9"/>
    <mergeCell ref="V9:W9"/>
    <mergeCell ref="V7:W8"/>
    <mergeCell ref="Y7:AA9"/>
    <mergeCell ref="AB7:AD9"/>
    <mergeCell ref="AE7:AG9"/>
    <mergeCell ref="AH7:AJ9"/>
    <mergeCell ref="AK7:AM9"/>
    <mergeCell ref="AH4:AJ6"/>
    <mergeCell ref="AK4:AM6"/>
    <mergeCell ref="AN4:AP6"/>
    <mergeCell ref="AQ4:AS6"/>
    <mergeCell ref="AT4:AV6"/>
    <mergeCell ref="A7:D9"/>
    <mergeCell ref="E7:H9"/>
    <mergeCell ref="J7:K8"/>
    <mergeCell ref="N7:O8"/>
    <mergeCell ref="R7:S8"/>
    <mergeCell ref="A1:AV2"/>
    <mergeCell ref="A4:D6"/>
    <mergeCell ref="E4:H6"/>
    <mergeCell ref="I4:L6"/>
    <mergeCell ref="M4:P6"/>
    <mergeCell ref="Q4:T6"/>
    <mergeCell ref="U4:X6"/>
    <mergeCell ref="Y4:AA6"/>
    <mergeCell ref="AB4:AD6"/>
    <mergeCell ref="AE4:AG6"/>
  </mergeCells>
  <phoneticPr fontId="2"/>
  <dataValidations count="1">
    <dataValidation allowBlank="1" showInputMessage="1" sqref="AK7:AS21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selection activeCell="H124" sqref="H124"/>
    </sheetView>
  </sheetViews>
  <sheetFormatPr defaultRowHeight="13.5"/>
  <cols>
    <col min="1" max="1" width="6.5" customWidth="1"/>
    <col min="2" max="2" width="11.5" customWidth="1"/>
    <col min="4" max="4" width="6.5" customWidth="1"/>
    <col min="5" max="5" width="11.5" customWidth="1"/>
    <col min="6" max="6" width="2.625" style="8" customWidth="1"/>
    <col min="7" max="7" width="6.5" customWidth="1"/>
    <col min="8" max="8" width="11.5" customWidth="1"/>
    <col min="10" max="10" width="6.5" customWidth="1"/>
    <col min="11" max="11" width="11.5" customWidth="1"/>
  </cols>
  <sheetData>
    <row r="1" spans="1:11" ht="14.25" thickBot="1"/>
    <row r="2" spans="1:11" ht="24" customHeight="1" thickBot="1">
      <c r="B2" s="1" t="s">
        <v>9</v>
      </c>
      <c r="C2" s="124" t="s">
        <v>30</v>
      </c>
      <c r="D2" s="122"/>
      <c r="E2" s="122"/>
      <c r="F2" s="122"/>
      <c r="G2" s="123"/>
      <c r="H2" s="48"/>
    </row>
    <row r="3" spans="1:11" ht="12" customHeight="1" thickBot="1">
      <c r="B3" s="9"/>
      <c r="C3" s="10"/>
    </row>
    <row r="4" spans="1:11" s="9" customFormat="1" ht="24" customHeight="1" thickBot="1">
      <c r="A4" s="119" t="str">
        <f>C2</f>
        <v>宗谷地区サテライトリーグ</v>
      </c>
      <c r="B4" s="120"/>
      <c r="C4" s="120"/>
      <c r="D4" s="50">
        <v>42133</v>
      </c>
      <c r="E4" s="49" t="s">
        <v>20</v>
      </c>
      <c r="F4" s="11"/>
      <c r="G4" s="119" t="str">
        <f>C2</f>
        <v>宗谷地区サテライトリーグ</v>
      </c>
      <c r="H4" s="120"/>
      <c r="I4" s="120"/>
      <c r="J4" s="50">
        <v>42140</v>
      </c>
      <c r="K4" s="49" t="s">
        <v>21</v>
      </c>
    </row>
    <row r="5" spans="1:11" s="9" customFormat="1" ht="24" customHeight="1" thickBot="1">
      <c r="A5" s="121" t="s">
        <v>33</v>
      </c>
      <c r="B5" s="122"/>
      <c r="C5" s="12" t="s">
        <v>10</v>
      </c>
      <c r="D5" s="122" t="s">
        <v>34</v>
      </c>
      <c r="E5" s="123"/>
      <c r="F5" s="11"/>
      <c r="G5" s="121" t="s">
        <v>27</v>
      </c>
      <c r="H5" s="122"/>
      <c r="I5" s="12" t="s">
        <v>10</v>
      </c>
      <c r="J5" s="122" t="s">
        <v>34</v>
      </c>
      <c r="K5" s="123"/>
    </row>
    <row r="6" spans="1:11" s="9" customFormat="1" ht="15" customHeight="1">
      <c r="A6" s="116">
        <v>1</v>
      </c>
      <c r="B6" s="117"/>
      <c r="C6" s="13" t="s">
        <v>11</v>
      </c>
      <c r="D6" s="117">
        <v>0</v>
      </c>
      <c r="E6" s="118"/>
      <c r="F6" s="11"/>
      <c r="G6" s="116">
        <v>0</v>
      </c>
      <c r="H6" s="117"/>
      <c r="I6" s="13" t="s">
        <v>11</v>
      </c>
      <c r="J6" s="117">
        <v>0</v>
      </c>
      <c r="K6" s="118"/>
    </row>
    <row r="7" spans="1:11" s="9" customFormat="1" ht="15" customHeight="1">
      <c r="A7" s="104">
        <v>2</v>
      </c>
      <c r="B7" s="105"/>
      <c r="C7" s="14" t="s">
        <v>12</v>
      </c>
      <c r="D7" s="105">
        <v>0</v>
      </c>
      <c r="E7" s="106"/>
      <c r="F7" s="11"/>
      <c r="G7" s="104">
        <v>2</v>
      </c>
      <c r="H7" s="105"/>
      <c r="I7" s="14" t="s">
        <v>12</v>
      </c>
      <c r="J7" s="105">
        <v>0</v>
      </c>
      <c r="K7" s="106"/>
    </row>
    <row r="8" spans="1:11" s="9" customFormat="1" ht="15" customHeight="1">
      <c r="A8" s="104"/>
      <c r="B8" s="105"/>
      <c r="C8" s="14" t="s">
        <v>13</v>
      </c>
      <c r="D8" s="105"/>
      <c r="E8" s="106"/>
      <c r="F8" s="11"/>
      <c r="G8" s="104"/>
      <c r="H8" s="105"/>
      <c r="I8" s="14" t="s">
        <v>13</v>
      </c>
      <c r="J8" s="105"/>
      <c r="K8" s="106"/>
    </row>
    <row r="9" spans="1:11" s="9" customFormat="1" ht="15" customHeight="1">
      <c r="A9" s="104"/>
      <c r="B9" s="105"/>
      <c r="C9" s="14" t="s">
        <v>14</v>
      </c>
      <c r="D9" s="105"/>
      <c r="E9" s="106"/>
      <c r="F9" s="11"/>
      <c r="G9" s="104"/>
      <c r="H9" s="105"/>
      <c r="I9" s="14" t="s">
        <v>14</v>
      </c>
      <c r="J9" s="105"/>
      <c r="K9" s="106"/>
    </row>
    <row r="10" spans="1:11" s="9" customFormat="1" ht="15" customHeight="1">
      <c r="A10" s="110"/>
      <c r="B10" s="111"/>
      <c r="C10" s="15" t="s">
        <v>15</v>
      </c>
      <c r="D10" s="111"/>
      <c r="E10" s="112"/>
      <c r="F10" s="11"/>
      <c r="G10" s="110"/>
      <c r="H10" s="111"/>
      <c r="I10" s="15" t="s">
        <v>15</v>
      </c>
      <c r="J10" s="111"/>
      <c r="K10" s="112"/>
    </row>
    <row r="11" spans="1:11" s="9" customFormat="1" ht="24" customHeight="1" thickBot="1">
      <c r="A11" s="113">
        <v>3</v>
      </c>
      <c r="B11" s="114"/>
      <c r="C11" s="16" t="s">
        <v>16</v>
      </c>
      <c r="D11" s="114">
        <v>0</v>
      </c>
      <c r="E11" s="115"/>
      <c r="F11" s="11"/>
      <c r="G11" s="113">
        <v>2</v>
      </c>
      <c r="H11" s="114"/>
      <c r="I11" s="16" t="s">
        <v>16</v>
      </c>
      <c r="J11" s="114">
        <v>0</v>
      </c>
      <c r="K11" s="115"/>
    </row>
    <row r="12" spans="1:11" s="22" customFormat="1" ht="13.5" customHeight="1" thickBot="1">
      <c r="A12" s="17" t="s">
        <v>17</v>
      </c>
      <c r="B12" s="18" t="s">
        <v>18</v>
      </c>
      <c r="C12" s="12"/>
      <c r="D12" s="19" t="s">
        <v>17</v>
      </c>
      <c r="E12" s="20" t="s">
        <v>18</v>
      </c>
      <c r="F12" s="21"/>
      <c r="G12" s="17" t="s">
        <v>17</v>
      </c>
      <c r="H12" s="18" t="s">
        <v>18</v>
      </c>
      <c r="I12" s="12"/>
      <c r="J12" s="19" t="s">
        <v>17</v>
      </c>
      <c r="K12" s="20" t="s">
        <v>18</v>
      </c>
    </row>
    <row r="13" spans="1:11" s="9" customFormat="1" ht="15" customHeight="1">
      <c r="A13" s="23" t="s">
        <v>44</v>
      </c>
      <c r="B13" s="24" t="s">
        <v>45</v>
      </c>
      <c r="C13" s="25"/>
      <c r="D13" s="23"/>
      <c r="E13" s="26"/>
      <c r="F13" s="21"/>
      <c r="G13" s="23" t="s">
        <v>50</v>
      </c>
      <c r="H13" s="24" t="s">
        <v>51</v>
      </c>
      <c r="I13" s="25"/>
      <c r="J13" s="23"/>
      <c r="K13" s="26"/>
    </row>
    <row r="14" spans="1:11" s="9" customFormat="1" ht="15" customHeight="1">
      <c r="A14" s="27" t="s">
        <v>46</v>
      </c>
      <c r="B14" s="28" t="s">
        <v>47</v>
      </c>
      <c r="C14" s="29"/>
      <c r="D14" s="27"/>
      <c r="E14" s="30"/>
      <c r="F14" s="21"/>
      <c r="G14" s="27" t="s">
        <v>52</v>
      </c>
      <c r="H14" s="28" t="s">
        <v>53</v>
      </c>
      <c r="I14" s="29"/>
      <c r="J14" s="27"/>
      <c r="K14" s="30"/>
    </row>
    <row r="15" spans="1:11" s="9" customFormat="1" ht="15" customHeight="1">
      <c r="A15" s="27" t="s">
        <v>48</v>
      </c>
      <c r="B15" s="28" t="s">
        <v>49</v>
      </c>
      <c r="C15" s="29"/>
      <c r="D15" s="27"/>
      <c r="E15" s="30"/>
      <c r="F15" s="21"/>
      <c r="G15" s="27"/>
      <c r="H15" s="28"/>
      <c r="I15" s="29"/>
      <c r="J15" s="27"/>
      <c r="K15" s="30"/>
    </row>
    <row r="16" spans="1:11" s="9" customFormat="1" ht="15" customHeight="1">
      <c r="A16" s="27"/>
      <c r="B16" s="28"/>
      <c r="C16" s="29"/>
      <c r="D16" s="27"/>
      <c r="E16" s="30"/>
      <c r="F16" s="21"/>
      <c r="G16" s="27"/>
      <c r="H16" s="28"/>
      <c r="I16" s="29"/>
      <c r="J16" s="27"/>
      <c r="K16" s="30"/>
    </row>
    <row r="17" spans="1:11" s="9" customFormat="1" ht="15" customHeight="1">
      <c r="A17" s="27"/>
      <c r="B17" s="28"/>
      <c r="C17" s="29"/>
      <c r="D17" s="27"/>
      <c r="E17" s="30"/>
      <c r="F17" s="21"/>
      <c r="G17" s="27"/>
      <c r="H17" s="28"/>
      <c r="I17" s="29"/>
      <c r="J17" s="27"/>
      <c r="K17" s="30"/>
    </row>
    <row r="18" spans="1:11" s="9" customFormat="1" ht="15" customHeight="1">
      <c r="A18" s="27"/>
      <c r="B18" s="28"/>
      <c r="C18" s="29"/>
      <c r="D18" s="27"/>
      <c r="E18" s="30"/>
      <c r="F18" s="21"/>
      <c r="G18" s="27"/>
      <c r="H18" s="28"/>
      <c r="I18" s="29"/>
      <c r="J18" s="27"/>
      <c r="K18" s="30"/>
    </row>
    <row r="19" spans="1:11" s="9" customFormat="1" ht="15" customHeight="1">
      <c r="A19" s="27"/>
      <c r="B19" s="28"/>
      <c r="C19" s="29"/>
      <c r="D19" s="27"/>
      <c r="E19" s="30"/>
      <c r="F19" s="21"/>
      <c r="G19" s="27"/>
      <c r="H19" s="28"/>
      <c r="I19" s="29"/>
      <c r="J19" s="27"/>
      <c r="K19" s="30"/>
    </row>
    <row r="20" spans="1:11" s="9" customFormat="1" ht="15" customHeight="1">
      <c r="A20" s="27"/>
      <c r="B20" s="28"/>
      <c r="C20" s="29"/>
      <c r="D20" s="27"/>
      <c r="E20" s="30"/>
      <c r="F20" s="21"/>
      <c r="G20" s="27"/>
      <c r="H20" s="28"/>
      <c r="I20" s="29"/>
      <c r="J20" s="27"/>
      <c r="K20" s="30"/>
    </row>
    <row r="21" spans="1:11" s="9" customFormat="1" ht="15" customHeight="1">
      <c r="A21" s="27"/>
      <c r="B21" s="28"/>
      <c r="C21" s="29"/>
      <c r="D21" s="27"/>
      <c r="E21" s="30"/>
      <c r="F21" s="21"/>
      <c r="G21" s="27"/>
      <c r="H21" s="28"/>
      <c r="I21" s="29"/>
      <c r="J21" s="27"/>
      <c r="K21" s="30"/>
    </row>
    <row r="22" spans="1:11" s="9" customFormat="1" ht="15" customHeight="1" thickBot="1">
      <c r="A22" s="31"/>
      <c r="B22" s="32"/>
      <c r="C22" s="33"/>
      <c r="D22" s="31"/>
      <c r="E22" s="34"/>
      <c r="F22" s="21"/>
      <c r="G22" s="31"/>
      <c r="H22" s="32"/>
      <c r="I22" s="33"/>
      <c r="J22" s="31"/>
      <c r="K22" s="34"/>
    </row>
    <row r="23" spans="1:11" s="22" customFormat="1" ht="13.5" customHeight="1" thickBot="1">
      <c r="A23" s="17" t="s">
        <v>17</v>
      </c>
      <c r="B23" s="18" t="s">
        <v>19</v>
      </c>
      <c r="C23" s="12"/>
      <c r="D23" s="19" t="s">
        <v>17</v>
      </c>
      <c r="E23" s="20" t="s">
        <v>19</v>
      </c>
      <c r="F23" s="21"/>
      <c r="G23" s="17" t="s">
        <v>17</v>
      </c>
      <c r="H23" s="18" t="s">
        <v>19</v>
      </c>
      <c r="I23" s="12"/>
      <c r="J23" s="19" t="s">
        <v>17</v>
      </c>
      <c r="K23" s="20" t="s">
        <v>19</v>
      </c>
    </row>
    <row r="24" spans="1:11" s="9" customFormat="1" ht="15" customHeight="1">
      <c r="A24" s="23"/>
      <c r="B24" s="35"/>
      <c r="C24" s="25"/>
      <c r="D24" s="36"/>
      <c r="E24" s="37"/>
      <c r="F24" s="21"/>
      <c r="G24" s="23"/>
      <c r="H24" s="35"/>
      <c r="I24" s="25"/>
      <c r="J24" s="36"/>
      <c r="K24" s="37"/>
    </row>
    <row r="25" spans="1:11" s="9" customFormat="1" ht="15" customHeight="1">
      <c r="A25" s="27"/>
      <c r="B25" s="38"/>
      <c r="C25" s="29"/>
      <c r="D25" s="39"/>
      <c r="E25" s="40"/>
      <c r="F25" s="21"/>
      <c r="G25" s="27"/>
      <c r="H25" s="38"/>
      <c r="I25" s="29"/>
      <c r="J25" s="39"/>
      <c r="K25" s="40"/>
    </row>
    <row r="26" spans="1:11" s="9" customFormat="1" ht="15" customHeight="1">
      <c r="A26" s="27"/>
      <c r="B26" s="38"/>
      <c r="C26" s="29"/>
      <c r="D26" s="39"/>
      <c r="E26" s="40"/>
      <c r="F26" s="21"/>
      <c r="G26" s="27"/>
      <c r="H26" s="38"/>
      <c r="I26" s="29"/>
      <c r="J26" s="39"/>
      <c r="K26" s="40"/>
    </row>
    <row r="27" spans="1:11" s="9" customFormat="1" ht="15" customHeight="1">
      <c r="A27" s="27"/>
      <c r="B27" s="38"/>
      <c r="C27" s="29"/>
      <c r="D27" s="39"/>
      <c r="E27" s="40"/>
      <c r="F27" s="21"/>
      <c r="G27" s="27"/>
      <c r="H27" s="38"/>
      <c r="I27" s="29"/>
      <c r="J27" s="39"/>
      <c r="K27" s="40"/>
    </row>
    <row r="28" spans="1:11" s="9" customFormat="1" ht="15" customHeight="1" thickBot="1">
      <c r="A28" s="31"/>
      <c r="B28" s="41"/>
      <c r="C28" s="33"/>
      <c r="D28" s="42"/>
      <c r="E28" s="43"/>
      <c r="F28" s="21"/>
      <c r="G28" s="31"/>
      <c r="H28" s="41"/>
      <c r="I28" s="33"/>
      <c r="J28" s="42"/>
      <c r="K28" s="43"/>
    </row>
    <row r="29" spans="1:11" s="9" customFormat="1" ht="13.5" customHeight="1" thickBot="1">
      <c r="A29" s="107" t="s">
        <v>25</v>
      </c>
      <c r="B29" s="108"/>
      <c r="C29" s="108"/>
      <c r="D29" s="108"/>
      <c r="E29" s="109"/>
      <c r="F29" s="45"/>
      <c r="G29" s="107" t="s">
        <v>25</v>
      </c>
      <c r="H29" s="108"/>
      <c r="I29" s="108"/>
      <c r="J29" s="108"/>
      <c r="K29" s="109"/>
    </row>
    <row r="30" spans="1:11" ht="12" customHeight="1" thickBot="1">
      <c r="A30" s="44"/>
      <c r="B30" s="44"/>
      <c r="C30" s="44"/>
      <c r="D30" s="44"/>
      <c r="E30" s="44"/>
      <c r="F30" s="45"/>
      <c r="G30" s="44"/>
      <c r="H30" s="44"/>
      <c r="I30" s="44"/>
      <c r="J30" s="44"/>
      <c r="K30" s="44"/>
    </row>
    <row r="31" spans="1:11" ht="24" customHeight="1" thickBot="1">
      <c r="A31" s="119" t="str">
        <f>C2</f>
        <v>宗谷地区サテライトリーグ</v>
      </c>
      <c r="B31" s="120"/>
      <c r="C31" s="120"/>
      <c r="D31" s="50">
        <v>42140</v>
      </c>
      <c r="E31" s="49" t="s">
        <v>22</v>
      </c>
      <c r="G31" s="119" t="str">
        <f>C2</f>
        <v>宗谷地区サテライトリーグ</v>
      </c>
      <c r="H31" s="120"/>
      <c r="I31" s="120"/>
      <c r="J31" s="50">
        <v>42147</v>
      </c>
      <c r="K31" s="49" t="s">
        <v>23</v>
      </c>
    </row>
    <row r="32" spans="1:11" ht="24" customHeight="1" thickBot="1">
      <c r="A32" s="121" t="s">
        <v>33</v>
      </c>
      <c r="B32" s="122"/>
      <c r="C32" s="12" t="s">
        <v>10</v>
      </c>
      <c r="D32" s="122" t="s">
        <v>32</v>
      </c>
      <c r="E32" s="123"/>
      <c r="F32" s="11"/>
      <c r="G32" s="121" t="s">
        <v>33</v>
      </c>
      <c r="H32" s="122"/>
      <c r="I32" s="12" t="s">
        <v>10</v>
      </c>
      <c r="J32" s="122" t="s">
        <v>26</v>
      </c>
      <c r="K32" s="123"/>
    </row>
    <row r="33" spans="1:11" ht="15" customHeight="1">
      <c r="A33" s="116">
        <v>0</v>
      </c>
      <c r="B33" s="117"/>
      <c r="C33" s="13" t="s">
        <v>11</v>
      </c>
      <c r="D33" s="117">
        <v>2</v>
      </c>
      <c r="E33" s="118"/>
      <c r="F33" s="11"/>
      <c r="G33" s="116">
        <v>1</v>
      </c>
      <c r="H33" s="117"/>
      <c r="I33" s="13" t="s">
        <v>11</v>
      </c>
      <c r="J33" s="117">
        <v>0</v>
      </c>
      <c r="K33" s="118"/>
    </row>
    <row r="34" spans="1:11" ht="15" customHeight="1">
      <c r="A34" s="104">
        <v>1</v>
      </c>
      <c r="B34" s="105"/>
      <c r="C34" s="14" t="s">
        <v>12</v>
      </c>
      <c r="D34" s="105">
        <v>0</v>
      </c>
      <c r="E34" s="106"/>
      <c r="F34" s="11"/>
      <c r="G34" s="104">
        <v>2</v>
      </c>
      <c r="H34" s="105"/>
      <c r="I34" s="14" t="s">
        <v>12</v>
      </c>
      <c r="J34" s="105">
        <v>0</v>
      </c>
      <c r="K34" s="106"/>
    </row>
    <row r="35" spans="1:11" ht="15" customHeight="1">
      <c r="A35" s="104"/>
      <c r="B35" s="105"/>
      <c r="C35" s="14" t="s">
        <v>13</v>
      </c>
      <c r="D35" s="105"/>
      <c r="E35" s="106"/>
      <c r="F35" s="11"/>
      <c r="G35" s="104"/>
      <c r="H35" s="105"/>
      <c r="I35" s="14" t="s">
        <v>13</v>
      </c>
      <c r="J35" s="105"/>
      <c r="K35" s="106"/>
    </row>
    <row r="36" spans="1:11" ht="15" customHeight="1">
      <c r="A36" s="104"/>
      <c r="B36" s="105"/>
      <c r="C36" s="14" t="s">
        <v>14</v>
      </c>
      <c r="D36" s="105"/>
      <c r="E36" s="106"/>
      <c r="F36" s="11"/>
      <c r="G36" s="104"/>
      <c r="H36" s="105"/>
      <c r="I36" s="14" t="s">
        <v>14</v>
      </c>
      <c r="J36" s="105"/>
      <c r="K36" s="106"/>
    </row>
    <row r="37" spans="1:11" ht="15" customHeight="1">
      <c r="A37" s="110"/>
      <c r="B37" s="111"/>
      <c r="C37" s="15" t="s">
        <v>15</v>
      </c>
      <c r="D37" s="111"/>
      <c r="E37" s="112"/>
      <c r="F37" s="11"/>
      <c r="G37" s="110"/>
      <c r="H37" s="111"/>
      <c r="I37" s="15" t="s">
        <v>15</v>
      </c>
      <c r="J37" s="111"/>
      <c r="K37" s="112"/>
    </row>
    <row r="38" spans="1:11" ht="24" customHeight="1" thickBot="1">
      <c r="A38" s="113">
        <v>1</v>
      </c>
      <c r="B38" s="114"/>
      <c r="C38" s="16" t="s">
        <v>16</v>
      </c>
      <c r="D38" s="114">
        <v>2</v>
      </c>
      <c r="E38" s="115"/>
      <c r="F38" s="11"/>
      <c r="G38" s="113">
        <v>3</v>
      </c>
      <c r="H38" s="114"/>
      <c r="I38" s="16" t="s">
        <v>16</v>
      </c>
      <c r="J38" s="114">
        <v>0</v>
      </c>
      <c r="K38" s="115"/>
    </row>
    <row r="39" spans="1:11" ht="14.25" thickBot="1">
      <c r="A39" s="17" t="s">
        <v>17</v>
      </c>
      <c r="B39" s="18" t="s">
        <v>18</v>
      </c>
      <c r="C39" s="12"/>
      <c r="D39" s="19" t="s">
        <v>17</v>
      </c>
      <c r="E39" s="20" t="s">
        <v>18</v>
      </c>
      <c r="G39" s="17" t="s">
        <v>17</v>
      </c>
      <c r="H39" s="18" t="s">
        <v>18</v>
      </c>
      <c r="I39" s="12"/>
      <c r="J39" s="19" t="s">
        <v>17</v>
      </c>
      <c r="K39" s="20" t="s">
        <v>18</v>
      </c>
    </row>
    <row r="40" spans="1:11" ht="15" customHeight="1">
      <c r="A40" s="23" t="s">
        <v>54</v>
      </c>
      <c r="B40" s="24" t="s">
        <v>55</v>
      </c>
      <c r="C40" s="25"/>
      <c r="D40" s="23" t="s">
        <v>56</v>
      </c>
      <c r="E40" s="26" t="s">
        <v>57</v>
      </c>
      <c r="F40" s="46"/>
      <c r="G40" s="23" t="s">
        <v>60</v>
      </c>
      <c r="H40" s="24" t="s">
        <v>61</v>
      </c>
      <c r="I40" s="25"/>
      <c r="J40" s="23"/>
      <c r="K40" s="26"/>
    </row>
    <row r="41" spans="1:11" ht="15" customHeight="1">
      <c r="A41" s="27"/>
      <c r="B41" s="28"/>
      <c r="C41" s="29"/>
      <c r="D41" s="27" t="s">
        <v>58</v>
      </c>
      <c r="E41" s="30" t="s">
        <v>59</v>
      </c>
      <c r="F41" s="46"/>
      <c r="G41" s="27" t="s">
        <v>62</v>
      </c>
      <c r="H41" s="28" t="s">
        <v>63</v>
      </c>
      <c r="I41" s="29"/>
      <c r="J41" s="27"/>
      <c r="K41" s="30"/>
    </row>
    <row r="42" spans="1:11" ht="15" customHeight="1">
      <c r="A42" s="27"/>
      <c r="B42" s="28"/>
      <c r="C42" s="29"/>
      <c r="D42" s="27"/>
      <c r="E42" s="30"/>
      <c r="F42" s="46"/>
      <c r="G42" s="27" t="s">
        <v>64</v>
      </c>
      <c r="H42" s="28" t="s">
        <v>65</v>
      </c>
      <c r="I42" s="29"/>
      <c r="J42" s="27"/>
      <c r="K42" s="30"/>
    </row>
    <row r="43" spans="1:11" ht="15" customHeight="1">
      <c r="A43" s="27"/>
      <c r="B43" s="28"/>
      <c r="C43" s="29"/>
      <c r="D43" s="27"/>
      <c r="E43" s="30"/>
      <c r="F43" s="46"/>
      <c r="G43" s="27"/>
      <c r="H43" s="28"/>
      <c r="I43" s="29"/>
      <c r="J43" s="27"/>
      <c r="K43" s="30"/>
    </row>
    <row r="44" spans="1:11" ht="15" customHeight="1">
      <c r="A44" s="27"/>
      <c r="B44" s="28"/>
      <c r="C44" s="29"/>
      <c r="D44" s="27"/>
      <c r="E44" s="30"/>
      <c r="F44" s="46"/>
      <c r="G44" s="27"/>
      <c r="H44" s="28"/>
      <c r="I44" s="29"/>
      <c r="J44" s="27"/>
      <c r="K44" s="30"/>
    </row>
    <row r="45" spans="1:11" ht="15" customHeight="1">
      <c r="A45" s="27"/>
      <c r="B45" s="28"/>
      <c r="C45" s="29"/>
      <c r="D45" s="27"/>
      <c r="E45" s="30"/>
      <c r="F45" s="46"/>
      <c r="G45" s="27"/>
      <c r="H45" s="28"/>
      <c r="I45" s="29"/>
      <c r="J45" s="27"/>
      <c r="K45" s="30"/>
    </row>
    <row r="46" spans="1:11" ht="15" customHeight="1">
      <c r="A46" s="27"/>
      <c r="B46" s="28"/>
      <c r="C46" s="29"/>
      <c r="D46" s="27"/>
      <c r="E46" s="30"/>
      <c r="F46" s="46"/>
      <c r="G46" s="27"/>
      <c r="H46" s="28"/>
      <c r="I46" s="29"/>
      <c r="J46" s="27"/>
      <c r="K46" s="30"/>
    </row>
    <row r="47" spans="1:11" ht="15" customHeight="1">
      <c r="A47" s="27"/>
      <c r="B47" s="28"/>
      <c r="C47" s="29"/>
      <c r="D47" s="27"/>
      <c r="E47" s="30"/>
      <c r="F47" s="46"/>
      <c r="G47" s="27"/>
      <c r="H47" s="28"/>
      <c r="I47" s="29"/>
      <c r="J47" s="27"/>
      <c r="K47" s="30"/>
    </row>
    <row r="48" spans="1:11" ht="15" customHeight="1">
      <c r="A48" s="27"/>
      <c r="B48" s="28"/>
      <c r="C48" s="29"/>
      <c r="D48" s="27"/>
      <c r="E48" s="30"/>
      <c r="F48" s="46"/>
      <c r="G48" s="27"/>
      <c r="H48" s="28"/>
      <c r="I48" s="29"/>
      <c r="J48" s="27"/>
      <c r="K48" s="30"/>
    </row>
    <row r="49" spans="1:11" ht="15" customHeight="1" thickBot="1">
      <c r="A49" s="31"/>
      <c r="B49" s="32"/>
      <c r="C49" s="33"/>
      <c r="D49" s="31"/>
      <c r="E49" s="34"/>
      <c r="F49" s="46"/>
      <c r="G49" s="31"/>
      <c r="H49" s="32"/>
      <c r="I49" s="33"/>
      <c r="J49" s="31"/>
      <c r="K49" s="34"/>
    </row>
    <row r="50" spans="1:11" ht="14.25" thickBot="1">
      <c r="A50" s="17" t="s">
        <v>17</v>
      </c>
      <c r="B50" s="18" t="s">
        <v>19</v>
      </c>
      <c r="C50" s="12"/>
      <c r="D50" s="19" t="s">
        <v>17</v>
      </c>
      <c r="E50" s="20" t="s">
        <v>19</v>
      </c>
      <c r="F50" s="46"/>
      <c r="G50" s="17" t="s">
        <v>17</v>
      </c>
      <c r="H50" s="18" t="s">
        <v>19</v>
      </c>
      <c r="I50" s="12"/>
      <c r="J50" s="19" t="s">
        <v>17</v>
      </c>
      <c r="K50" s="20" t="s">
        <v>19</v>
      </c>
    </row>
    <row r="51" spans="1:11" ht="15" customHeight="1">
      <c r="A51" s="23"/>
      <c r="B51" s="35"/>
      <c r="C51" s="25"/>
      <c r="D51" s="36"/>
      <c r="E51" s="37"/>
      <c r="F51" s="46"/>
      <c r="G51" s="23"/>
      <c r="H51" s="35"/>
      <c r="I51" s="25"/>
      <c r="J51" s="36"/>
      <c r="K51" s="37"/>
    </row>
    <row r="52" spans="1:11" ht="15" customHeight="1">
      <c r="A52" s="27"/>
      <c r="B52" s="38"/>
      <c r="C52" s="29"/>
      <c r="D52" s="39"/>
      <c r="E52" s="40"/>
      <c r="F52" s="46"/>
      <c r="G52" s="27"/>
      <c r="H52" s="38"/>
      <c r="I52" s="29"/>
      <c r="J52" s="39"/>
      <c r="K52" s="40"/>
    </row>
    <row r="53" spans="1:11" ht="15" customHeight="1">
      <c r="A53" s="27"/>
      <c r="B53" s="38"/>
      <c r="C53" s="29"/>
      <c r="D53" s="39"/>
      <c r="E53" s="40"/>
      <c r="F53" s="46"/>
      <c r="G53" s="27"/>
      <c r="H53" s="38"/>
      <c r="I53" s="29"/>
      <c r="J53" s="39"/>
      <c r="K53" s="40"/>
    </row>
    <row r="54" spans="1:11" ht="15" customHeight="1">
      <c r="A54" s="27"/>
      <c r="B54" s="38"/>
      <c r="C54" s="29"/>
      <c r="D54" s="39"/>
      <c r="E54" s="40"/>
      <c r="F54" s="46"/>
      <c r="G54" s="27"/>
      <c r="H54" s="38"/>
      <c r="I54" s="29"/>
      <c r="J54" s="39"/>
      <c r="K54" s="40"/>
    </row>
    <row r="55" spans="1:11" ht="15" customHeight="1" thickBot="1">
      <c r="A55" s="31"/>
      <c r="B55" s="41"/>
      <c r="C55" s="33"/>
      <c r="D55" s="42"/>
      <c r="E55" s="43"/>
      <c r="F55" s="46"/>
      <c r="G55" s="31"/>
      <c r="H55" s="41"/>
      <c r="I55" s="33"/>
      <c r="J55" s="42"/>
      <c r="K55" s="43"/>
    </row>
    <row r="56" spans="1:11" ht="13.5" customHeight="1" thickBot="1">
      <c r="A56" s="107" t="s">
        <v>25</v>
      </c>
      <c r="B56" s="108"/>
      <c r="C56" s="108"/>
      <c r="D56" s="108"/>
      <c r="E56" s="109"/>
      <c r="F56" s="45"/>
      <c r="G56" s="107" t="s">
        <v>25</v>
      </c>
      <c r="H56" s="108"/>
      <c r="I56" s="108"/>
      <c r="J56" s="108"/>
      <c r="K56" s="109"/>
    </row>
    <row r="57" spans="1:11" ht="12" customHeight="1" thickBot="1"/>
    <row r="58" spans="1:11" s="9" customFormat="1" ht="24" customHeight="1" thickBot="1">
      <c r="A58" s="119" t="str">
        <f>C2</f>
        <v>宗谷地区サテライトリーグ</v>
      </c>
      <c r="B58" s="120"/>
      <c r="C58" s="120"/>
      <c r="D58" s="50">
        <v>42148</v>
      </c>
      <c r="E58" s="49" t="s">
        <v>24</v>
      </c>
      <c r="F58" s="11"/>
      <c r="G58" s="119" t="str">
        <f>C2</f>
        <v>宗谷地区サテライトリーグ</v>
      </c>
      <c r="H58" s="120"/>
      <c r="I58" s="120"/>
      <c r="J58" s="50">
        <v>42155</v>
      </c>
      <c r="K58" s="49" t="s">
        <v>28</v>
      </c>
    </row>
    <row r="59" spans="1:11" s="9" customFormat="1" ht="24" customHeight="1" thickBot="1">
      <c r="A59" s="121" t="s">
        <v>33</v>
      </c>
      <c r="B59" s="122"/>
      <c r="C59" s="12" t="s">
        <v>10</v>
      </c>
      <c r="D59" s="122" t="s">
        <v>27</v>
      </c>
      <c r="E59" s="123"/>
      <c r="F59" s="11"/>
      <c r="G59" s="121" t="s">
        <v>26</v>
      </c>
      <c r="H59" s="122"/>
      <c r="I59" s="12" t="s">
        <v>10</v>
      </c>
      <c r="J59" s="122" t="s">
        <v>38</v>
      </c>
      <c r="K59" s="123"/>
    </row>
    <row r="60" spans="1:11" s="9" customFormat="1" ht="15" customHeight="1">
      <c r="A60" s="116">
        <v>1</v>
      </c>
      <c r="B60" s="117"/>
      <c r="C60" s="13" t="s">
        <v>11</v>
      </c>
      <c r="D60" s="117">
        <v>1</v>
      </c>
      <c r="E60" s="118"/>
      <c r="F60" s="11"/>
      <c r="G60" s="116">
        <v>1</v>
      </c>
      <c r="H60" s="117"/>
      <c r="I60" s="13" t="s">
        <v>11</v>
      </c>
      <c r="J60" s="117">
        <v>0</v>
      </c>
      <c r="K60" s="118"/>
    </row>
    <row r="61" spans="1:11" s="9" customFormat="1" ht="15" customHeight="1">
      <c r="A61" s="104">
        <v>1</v>
      </c>
      <c r="B61" s="105"/>
      <c r="C61" s="14" t="s">
        <v>12</v>
      </c>
      <c r="D61" s="105">
        <v>0</v>
      </c>
      <c r="E61" s="106"/>
      <c r="F61" s="11"/>
      <c r="G61" s="104">
        <v>0</v>
      </c>
      <c r="H61" s="105"/>
      <c r="I61" s="14" t="s">
        <v>12</v>
      </c>
      <c r="J61" s="105">
        <v>0</v>
      </c>
      <c r="K61" s="106"/>
    </row>
    <row r="62" spans="1:11" s="9" customFormat="1" ht="15" customHeight="1">
      <c r="A62" s="104"/>
      <c r="B62" s="105"/>
      <c r="C62" s="14" t="s">
        <v>13</v>
      </c>
      <c r="D62" s="105"/>
      <c r="E62" s="106"/>
      <c r="F62" s="11"/>
      <c r="G62" s="104"/>
      <c r="H62" s="105"/>
      <c r="I62" s="14" t="s">
        <v>13</v>
      </c>
      <c r="J62" s="105"/>
      <c r="K62" s="106"/>
    </row>
    <row r="63" spans="1:11" s="9" customFormat="1" ht="15" customHeight="1">
      <c r="A63" s="104"/>
      <c r="B63" s="105"/>
      <c r="C63" s="14" t="s">
        <v>14</v>
      </c>
      <c r="D63" s="105"/>
      <c r="E63" s="106"/>
      <c r="F63" s="11"/>
      <c r="G63" s="104"/>
      <c r="H63" s="105"/>
      <c r="I63" s="14" t="s">
        <v>14</v>
      </c>
      <c r="J63" s="105"/>
      <c r="K63" s="106"/>
    </row>
    <row r="64" spans="1:11" s="9" customFormat="1" ht="15" customHeight="1">
      <c r="A64" s="110"/>
      <c r="B64" s="111"/>
      <c r="C64" s="15" t="s">
        <v>15</v>
      </c>
      <c r="D64" s="111"/>
      <c r="E64" s="112"/>
      <c r="F64" s="11"/>
      <c r="G64" s="110"/>
      <c r="H64" s="111"/>
      <c r="I64" s="15" t="s">
        <v>15</v>
      </c>
      <c r="J64" s="111"/>
      <c r="K64" s="112"/>
    </row>
    <row r="65" spans="1:11" s="9" customFormat="1" ht="24" customHeight="1" thickBot="1">
      <c r="A65" s="113">
        <v>2</v>
      </c>
      <c r="B65" s="114"/>
      <c r="C65" s="16" t="s">
        <v>16</v>
      </c>
      <c r="D65" s="114">
        <v>1</v>
      </c>
      <c r="E65" s="115"/>
      <c r="F65" s="11"/>
      <c r="G65" s="113">
        <v>1</v>
      </c>
      <c r="H65" s="114"/>
      <c r="I65" s="16" t="s">
        <v>16</v>
      </c>
      <c r="J65" s="114">
        <v>0</v>
      </c>
      <c r="K65" s="115"/>
    </row>
    <row r="66" spans="1:11" s="22" customFormat="1" ht="13.5" customHeight="1" thickBot="1">
      <c r="A66" s="17" t="s">
        <v>17</v>
      </c>
      <c r="B66" s="18" t="s">
        <v>18</v>
      </c>
      <c r="C66" s="12"/>
      <c r="D66" s="19" t="s">
        <v>17</v>
      </c>
      <c r="E66" s="20" t="s">
        <v>18</v>
      </c>
      <c r="F66" s="21"/>
      <c r="G66" s="17" t="s">
        <v>17</v>
      </c>
      <c r="H66" s="18" t="s">
        <v>18</v>
      </c>
      <c r="I66" s="12"/>
      <c r="J66" s="19" t="s">
        <v>17</v>
      </c>
      <c r="K66" s="20" t="s">
        <v>18</v>
      </c>
    </row>
    <row r="67" spans="1:11" s="9" customFormat="1" ht="15" customHeight="1">
      <c r="A67" s="23" t="s">
        <v>66</v>
      </c>
      <c r="B67" s="24" t="s">
        <v>67</v>
      </c>
      <c r="C67" s="25"/>
      <c r="D67" s="23" t="s">
        <v>69</v>
      </c>
      <c r="E67" s="26" t="s">
        <v>70</v>
      </c>
      <c r="F67" s="21"/>
      <c r="G67" s="23" t="s">
        <v>71</v>
      </c>
      <c r="H67" s="24" t="s">
        <v>72</v>
      </c>
      <c r="I67" s="25"/>
      <c r="J67" s="23"/>
      <c r="K67" s="26"/>
    </row>
    <row r="68" spans="1:11" s="9" customFormat="1" ht="15" customHeight="1">
      <c r="A68" s="27" t="s">
        <v>68</v>
      </c>
      <c r="B68" s="28" t="s">
        <v>67</v>
      </c>
      <c r="C68" s="29"/>
      <c r="D68" s="27"/>
      <c r="E68" s="30"/>
      <c r="F68" s="21"/>
      <c r="G68" s="27"/>
      <c r="H68" s="28"/>
      <c r="I68" s="29"/>
      <c r="J68" s="27"/>
      <c r="K68" s="30"/>
    </row>
    <row r="69" spans="1:11" s="9" customFormat="1" ht="15" customHeight="1">
      <c r="A69" s="27"/>
      <c r="B69" s="28"/>
      <c r="C69" s="29"/>
      <c r="D69" s="27"/>
      <c r="E69" s="30"/>
      <c r="F69" s="21"/>
      <c r="G69" s="27"/>
      <c r="H69" s="28"/>
      <c r="I69" s="29"/>
      <c r="J69" s="27"/>
      <c r="K69" s="30"/>
    </row>
    <row r="70" spans="1:11" s="9" customFormat="1" ht="15" customHeight="1">
      <c r="A70" s="27"/>
      <c r="B70" s="28"/>
      <c r="C70" s="29"/>
      <c r="D70" s="27"/>
      <c r="E70" s="30"/>
      <c r="F70" s="21"/>
      <c r="G70" s="27"/>
      <c r="H70" s="28"/>
      <c r="I70" s="29"/>
      <c r="J70" s="27"/>
      <c r="K70" s="30"/>
    </row>
    <row r="71" spans="1:11" s="9" customFormat="1" ht="15" customHeight="1">
      <c r="A71" s="27"/>
      <c r="B71" s="28"/>
      <c r="C71" s="29"/>
      <c r="D71" s="27"/>
      <c r="E71" s="30"/>
      <c r="F71" s="21"/>
      <c r="G71" s="27"/>
      <c r="H71" s="28"/>
      <c r="I71" s="29"/>
      <c r="J71" s="27"/>
      <c r="K71" s="30"/>
    </row>
    <row r="72" spans="1:11" s="9" customFormat="1" ht="15" customHeight="1">
      <c r="A72" s="27"/>
      <c r="B72" s="28"/>
      <c r="C72" s="29"/>
      <c r="D72" s="27"/>
      <c r="E72" s="30"/>
      <c r="F72" s="21"/>
      <c r="G72" s="27"/>
      <c r="H72" s="28"/>
      <c r="I72" s="29"/>
      <c r="J72" s="27"/>
      <c r="K72" s="30"/>
    </row>
    <row r="73" spans="1:11" s="9" customFormat="1" ht="15" customHeight="1">
      <c r="A73" s="27"/>
      <c r="B73" s="28"/>
      <c r="C73" s="29"/>
      <c r="D73" s="27"/>
      <c r="E73" s="30"/>
      <c r="F73" s="21"/>
      <c r="G73" s="27"/>
      <c r="H73" s="28"/>
      <c r="I73" s="29"/>
      <c r="J73" s="27"/>
      <c r="K73" s="30"/>
    </row>
    <row r="74" spans="1:11" s="9" customFormat="1" ht="15" customHeight="1">
      <c r="A74" s="27"/>
      <c r="B74" s="28"/>
      <c r="C74" s="29"/>
      <c r="D74" s="27"/>
      <c r="E74" s="30"/>
      <c r="F74" s="21"/>
      <c r="G74" s="27"/>
      <c r="H74" s="28"/>
      <c r="I74" s="29"/>
      <c r="J74" s="27"/>
      <c r="K74" s="30"/>
    </row>
    <row r="75" spans="1:11" s="9" customFormat="1" ht="15" customHeight="1">
      <c r="A75" s="27"/>
      <c r="B75" s="28"/>
      <c r="C75" s="29"/>
      <c r="D75" s="27"/>
      <c r="E75" s="30"/>
      <c r="F75" s="21"/>
      <c r="G75" s="27"/>
      <c r="H75" s="28"/>
      <c r="I75" s="29"/>
      <c r="J75" s="27"/>
      <c r="K75" s="30"/>
    </row>
    <row r="76" spans="1:11" s="9" customFormat="1" ht="15" customHeight="1" thickBot="1">
      <c r="A76" s="31"/>
      <c r="B76" s="32"/>
      <c r="C76" s="33"/>
      <c r="D76" s="31"/>
      <c r="E76" s="34"/>
      <c r="F76" s="21"/>
      <c r="G76" s="31"/>
      <c r="H76" s="32"/>
      <c r="I76" s="33"/>
      <c r="J76" s="31"/>
      <c r="K76" s="34"/>
    </row>
    <row r="77" spans="1:11" s="22" customFormat="1" ht="13.5" customHeight="1" thickBot="1">
      <c r="A77" s="17" t="s">
        <v>17</v>
      </c>
      <c r="B77" s="18" t="s">
        <v>19</v>
      </c>
      <c r="C77" s="12"/>
      <c r="D77" s="19" t="s">
        <v>17</v>
      </c>
      <c r="E77" s="20" t="s">
        <v>19</v>
      </c>
      <c r="F77" s="21"/>
      <c r="G77" s="17" t="s">
        <v>17</v>
      </c>
      <c r="H77" s="18" t="s">
        <v>19</v>
      </c>
      <c r="I77" s="12"/>
      <c r="J77" s="19" t="s">
        <v>17</v>
      </c>
      <c r="K77" s="20" t="s">
        <v>19</v>
      </c>
    </row>
    <row r="78" spans="1:11" s="9" customFormat="1" ht="15" customHeight="1">
      <c r="A78" s="23"/>
      <c r="B78" s="35"/>
      <c r="C78" s="25"/>
      <c r="D78" s="36"/>
      <c r="E78" s="37"/>
      <c r="F78" s="21"/>
      <c r="G78" s="23"/>
      <c r="H78" s="35"/>
      <c r="I78" s="25"/>
      <c r="J78" s="36"/>
      <c r="K78" s="37"/>
    </row>
    <row r="79" spans="1:11" s="9" customFormat="1" ht="15" customHeight="1">
      <c r="A79" s="27"/>
      <c r="B79" s="38"/>
      <c r="C79" s="29"/>
      <c r="D79" s="39"/>
      <c r="E79" s="40"/>
      <c r="F79" s="21"/>
      <c r="G79" s="27"/>
      <c r="H79" s="38"/>
      <c r="I79" s="29"/>
      <c r="J79" s="39"/>
      <c r="K79" s="40"/>
    </row>
    <row r="80" spans="1:11" s="9" customFormat="1" ht="15" customHeight="1">
      <c r="A80" s="27"/>
      <c r="B80" s="38"/>
      <c r="C80" s="29"/>
      <c r="D80" s="39"/>
      <c r="E80" s="40"/>
      <c r="F80" s="21"/>
      <c r="G80" s="27"/>
      <c r="H80" s="38"/>
      <c r="I80" s="29"/>
      <c r="J80" s="39"/>
      <c r="K80" s="40"/>
    </row>
    <row r="81" spans="1:11" s="9" customFormat="1" ht="15" customHeight="1">
      <c r="A81" s="27"/>
      <c r="B81" s="38"/>
      <c r="C81" s="29"/>
      <c r="D81" s="39"/>
      <c r="E81" s="40"/>
      <c r="F81" s="21"/>
      <c r="G81" s="27"/>
      <c r="H81" s="38"/>
      <c r="I81" s="29"/>
      <c r="J81" s="39"/>
      <c r="K81" s="40"/>
    </row>
    <row r="82" spans="1:11" s="9" customFormat="1" ht="15" customHeight="1" thickBot="1">
      <c r="A82" s="31"/>
      <c r="B82" s="41"/>
      <c r="C82" s="33"/>
      <c r="D82" s="42"/>
      <c r="E82" s="43"/>
      <c r="F82" s="21"/>
      <c r="G82" s="31"/>
      <c r="H82" s="41"/>
      <c r="I82" s="33"/>
      <c r="J82" s="42"/>
      <c r="K82" s="43"/>
    </row>
    <row r="83" spans="1:11" s="9" customFormat="1" ht="13.5" customHeight="1" thickBot="1">
      <c r="A83" s="107" t="s">
        <v>25</v>
      </c>
      <c r="B83" s="108"/>
      <c r="C83" s="108"/>
      <c r="D83" s="108"/>
      <c r="E83" s="109"/>
      <c r="F83" s="45"/>
      <c r="G83" s="107" t="s">
        <v>25</v>
      </c>
      <c r="H83" s="108"/>
      <c r="I83" s="108"/>
      <c r="J83" s="108"/>
      <c r="K83" s="109"/>
    </row>
    <row r="84" spans="1:11" ht="12" customHeight="1" thickBot="1">
      <c r="A84" s="47"/>
      <c r="B84" s="47"/>
      <c r="C84" s="47"/>
      <c r="D84" s="47"/>
      <c r="E84" s="47"/>
      <c r="F84" s="45"/>
    </row>
    <row r="85" spans="1:11" s="9" customFormat="1" ht="24" customHeight="1" thickBot="1">
      <c r="A85" s="119" t="str">
        <f>C2</f>
        <v>宗谷地区サテライトリーグ</v>
      </c>
      <c r="B85" s="120"/>
      <c r="C85" s="120"/>
      <c r="D85" s="50">
        <v>42155</v>
      </c>
      <c r="E85" s="49" t="s">
        <v>39</v>
      </c>
      <c r="F85" s="11"/>
      <c r="G85" s="119" t="str">
        <f>C2</f>
        <v>宗谷地区サテライトリーグ</v>
      </c>
      <c r="H85" s="120"/>
      <c r="I85" s="120"/>
      <c r="J85" s="50">
        <v>42161</v>
      </c>
      <c r="K85" s="49" t="s">
        <v>40</v>
      </c>
    </row>
    <row r="86" spans="1:11" s="9" customFormat="1" ht="24" customHeight="1" thickBot="1">
      <c r="A86" s="121" t="s">
        <v>32</v>
      </c>
      <c r="B86" s="122"/>
      <c r="C86" s="12" t="s">
        <v>10</v>
      </c>
      <c r="D86" s="122" t="s">
        <v>34</v>
      </c>
      <c r="E86" s="123"/>
      <c r="F86" s="11"/>
      <c r="G86" s="121" t="s">
        <v>27</v>
      </c>
      <c r="H86" s="122"/>
      <c r="I86" s="12" t="s">
        <v>10</v>
      </c>
      <c r="J86" s="122" t="s">
        <v>32</v>
      </c>
      <c r="K86" s="123"/>
    </row>
    <row r="87" spans="1:11" s="9" customFormat="1" ht="15" customHeight="1">
      <c r="A87" s="116">
        <v>0</v>
      </c>
      <c r="B87" s="117"/>
      <c r="C87" s="13" t="s">
        <v>11</v>
      </c>
      <c r="D87" s="117">
        <v>0</v>
      </c>
      <c r="E87" s="118"/>
      <c r="F87" s="11"/>
      <c r="G87" s="116">
        <v>2</v>
      </c>
      <c r="H87" s="117"/>
      <c r="I87" s="13" t="s">
        <v>11</v>
      </c>
      <c r="J87" s="117">
        <v>0</v>
      </c>
      <c r="K87" s="118"/>
    </row>
    <row r="88" spans="1:11" s="9" customFormat="1" ht="15" customHeight="1">
      <c r="A88" s="104">
        <v>0</v>
      </c>
      <c r="B88" s="105"/>
      <c r="C88" s="14" t="s">
        <v>12</v>
      </c>
      <c r="D88" s="105">
        <v>1</v>
      </c>
      <c r="E88" s="106"/>
      <c r="F88" s="11"/>
      <c r="G88" s="104">
        <v>2</v>
      </c>
      <c r="H88" s="105"/>
      <c r="I88" s="14" t="s">
        <v>12</v>
      </c>
      <c r="J88" s="105">
        <v>1</v>
      </c>
      <c r="K88" s="106"/>
    </row>
    <row r="89" spans="1:11" s="9" customFormat="1" ht="15" customHeight="1">
      <c r="A89" s="104"/>
      <c r="B89" s="105"/>
      <c r="C89" s="14" t="s">
        <v>13</v>
      </c>
      <c r="D89" s="105"/>
      <c r="E89" s="106"/>
      <c r="F89" s="11"/>
      <c r="G89" s="104"/>
      <c r="H89" s="105"/>
      <c r="I89" s="14" t="s">
        <v>13</v>
      </c>
      <c r="J89" s="105"/>
      <c r="K89" s="106"/>
    </row>
    <row r="90" spans="1:11" s="9" customFormat="1" ht="15" customHeight="1">
      <c r="A90" s="104"/>
      <c r="B90" s="105"/>
      <c r="C90" s="14" t="s">
        <v>14</v>
      </c>
      <c r="D90" s="105"/>
      <c r="E90" s="106"/>
      <c r="F90" s="11"/>
      <c r="G90" s="104"/>
      <c r="H90" s="105"/>
      <c r="I90" s="14" t="s">
        <v>14</v>
      </c>
      <c r="J90" s="105"/>
      <c r="K90" s="106"/>
    </row>
    <row r="91" spans="1:11" s="9" customFormat="1" ht="15" customHeight="1">
      <c r="A91" s="110"/>
      <c r="B91" s="111"/>
      <c r="C91" s="15" t="s">
        <v>15</v>
      </c>
      <c r="D91" s="111"/>
      <c r="E91" s="112"/>
      <c r="F91" s="11"/>
      <c r="G91" s="110"/>
      <c r="H91" s="111"/>
      <c r="I91" s="15" t="s">
        <v>15</v>
      </c>
      <c r="J91" s="111"/>
      <c r="K91" s="112"/>
    </row>
    <row r="92" spans="1:11" s="9" customFormat="1" ht="24" customHeight="1" thickBot="1">
      <c r="A92" s="113">
        <v>0</v>
      </c>
      <c r="B92" s="114"/>
      <c r="C92" s="16" t="s">
        <v>16</v>
      </c>
      <c r="D92" s="114">
        <v>1</v>
      </c>
      <c r="E92" s="115"/>
      <c r="F92" s="11"/>
      <c r="G92" s="113">
        <v>4</v>
      </c>
      <c r="H92" s="114"/>
      <c r="I92" s="16" t="s">
        <v>16</v>
      </c>
      <c r="J92" s="114">
        <v>1</v>
      </c>
      <c r="K92" s="115"/>
    </row>
    <row r="93" spans="1:11" s="22" customFormat="1" ht="13.5" customHeight="1" thickBot="1">
      <c r="A93" s="17" t="s">
        <v>17</v>
      </c>
      <c r="B93" s="18" t="s">
        <v>18</v>
      </c>
      <c r="C93" s="12"/>
      <c r="D93" s="19" t="s">
        <v>17</v>
      </c>
      <c r="E93" s="20" t="s">
        <v>18</v>
      </c>
      <c r="F93" s="21"/>
      <c r="G93" s="17" t="s">
        <v>17</v>
      </c>
      <c r="H93" s="18" t="s">
        <v>18</v>
      </c>
      <c r="I93" s="12"/>
      <c r="J93" s="19" t="s">
        <v>17</v>
      </c>
      <c r="K93" s="20" t="s">
        <v>18</v>
      </c>
    </row>
    <row r="94" spans="1:11" s="9" customFormat="1" ht="15" customHeight="1">
      <c r="A94" s="23"/>
      <c r="B94" s="24"/>
      <c r="C94" s="25"/>
      <c r="D94" s="23" t="s">
        <v>73</v>
      </c>
      <c r="E94" s="26" t="s">
        <v>74</v>
      </c>
      <c r="F94" s="21"/>
      <c r="G94" s="23" t="s">
        <v>75</v>
      </c>
      <c r="H94" s="24" t="s">
        <v>76</v>
      </c>
      <c r="I94" s="25"/>
      <c r="J94" s="23" t="s">
        <v>82</v>
      </c>
      <c r="K94" s="26" t="s">
        <v>83</v>
      </c>
    </row>
    <row r="95" spans="1:11" s="9" customFormat="1" ht="15" customHeight="1">
      <c r="A95" s="27"/>
      <c r="B95" s="28"/>
      <c r="C95" s="29"/>
      <c r="D95" s="27"/>
      <c r="E95" s="30"/>
      <c r="F95" s="21"/>
      <c r="G95" s="27" t="s">
        <v>77</v>
      </c>
      <c r="H95" s="28" t="s">
        <v>76</v>
      </c>
      <c r="I95" s="29"/>
      <c r="J95" s="27"/>
      <c r="K95" s="30"/>
    </row>
    <row r="96" spans="1:11" s="9" customFormat="1" ht="15" customHeight="1">
      <c r="A96" s="27"/>
      <c r="B96" s="28"/>
      <c r="C96" s="29"/>
      <c r="D96" s="27"/>
      <c r="E96" s="30"/>
      <c r="F96" s="21"/>
      <c r="G96" s="27" t="s">
        <v>78</v>
      </c>
      <c r="H96" s="28" t="s">
        <v>79</v>
      </c>
      <c r="I96" s="29"/>
      <c r="J96" s="27"/>
      <c r="K96" s="30"/>
    </row>
    <row r="97" spans="1:11" s="9" customFormat="1" ht="15" customHeight="1">
      <c r="A97" s="27"/>
      <c r="B97" s="28"/>
      <c r="C97" s="29"/>
      <c r="D97" s="27"/>
      <c r="E97" s="30"/>
      <c r="F97" s="21"/>
      <c r="G97" s="27" t="s">
        <v>80</v>
      </c>
      <c r="H97" s="28" t="s">
        <v>81</v>
      </c>
      <c r="I97" s="29"/>
      <c r="J97" s="27"/>
      <c r="K97" s="30"/>
    </row>
    <row r="98" spans="1:11" s="9" customFormat="1" ht="15" customHeight="1">
      <c r="A98" s="27"/>
      <c r="B98" s="28"/>
      <c r="C98" s="29"/>
      <c r="D98" s="27"/>
      <c r="E98" s="30"/>
      <c r="F98" s="21"/>
      <c r="G98" s="27"/>
      <c r="H98" s="28"/>
      <c r="I98" s="29"/>
      <c r="J98" s="27"/>
      <c r="K98" s="30"/>
    </row>
    <row r="99" spans="1:11" s="9" customFormat="1" ht="15" customHeight="1">
      <c r="A99" s="27"/>
      <c r="B99" s="28"/>
      <c r="C99" s="29"/>
      <c r="D99" s="27"/>
      <c r="E99" s="30"/>
      <c r="F99" s="21"/>
      <c r="G99" s="27"/>
      <c r="H99" s="28"/>
      <c r="I99" s="29"/>
      <c r="J99" s="27"/>
      <c r="K99" s="30"/>
    </row>
    <row r="100" spans="1:11" s="9" customFormat="1" ht="15" customHeight="1">
      <c r="A100" s="27"/>
      <c r="B100" s="28"/>
      <c r="C100" s="29"/>
      <c r="D100" s="27"/>
      <c r="E100" s="30"/>
      <c r="F100" s="21"/>
      <c r="G100" s="27"/>
      <c r="H100" s="28"/>
      <c r="I100" s="29"/>
      <c r="J100" s="27"/>
      <c r="K100" s="30"/>
    </row>
    <row r="101" spans="1:11" s="9" customFormat="1" ht="15" customHeight="1">
      <c r="A101" s="27"/>
      <c r="B101" s="28"/>
      <c r="C101" s="29"/>
      <c r="D101" s="27"/>
      <c r="E101" s="30"/>
      <c r="F101" s="21"/>
      <c r="G101" s="27"/>
      <c r="H101" s="28"/>
      <c r="I101" s="29"/>
      <c r="J101" s="27"/>
      <c r="K101" s="30"/>
    </row>
    <row r="102" spans="1:11" s="9" customFormat="1" ht="15" customHeight="1">
      <c r="A102" s="27"/>
      <c r="B102" s="28"/>
      <c r="C102" s="29"/>
      <c r="D102" s="27"/>
      <c r="E102" s="30"/>
      <c r="F102" s="21"/>
      <c r="G102" s="27"/>
      <c r="H102" s="28"/>
      <c r="I102" s="29"/>
      <c r="J102" s="27"/>
      <c r="K102" s="30"/>
    </row>
    <row r="103" spans="1:11" s="9" customFormat="1" ht="15" customHeight="1" thickBot="1">
      <c r="A103" s="31"/>
      <c r="B103" s="32"/>
      <c r="C103" s="33"/>
      <c r="D103" s="31"/>
      <c r="E103" s="34"/>
      <c r="F103" s="21"/>
      <c r="G103" s="31"/>
      <c r="H103" s="32"/>
      <c r="I103" s="33"/>
      <c r="J103" s="31"/>
      <c r="K103" s="34"/>
    </row>
    <row r="104" spans="1:11" s="22" customFormat="1" ht="13.5" customHeight="1" thickBot="1">
      <c r="A104" s="17" t="s">
        <v>17</v>
      </c>
      <c r="B104" s="18" t="s">
        <v>19</v>
      </c>
      <c r="C104" s="12"/>
      <c r="D104" s="19" t="s">
        <v>17</v>
      </c>
      <c r="E104" s="20" t="s">
        <v>19</v>
      </c>
      <c r="F104" s="21"/>
      <c r="G104" s="17" t="s">
        <v>17</v>
      </c>
      <c r="H104" s="18" t="s">
        <v>19</v>
      </c>
      <c r="I104" s="12"/>
      <c r="J104" s="19" t="s">
        <v>17</v>
      </c>
      <c r="K104" s="20" t="s">
        <v>19</v>
      </c>
    </row>
    <row r="105" spans="1:11" s="9" customFormat="1" ht="15" customHeight="1">
      <c r="A105" s="23"/>
      <c r="B105" s="35"/>
      <c r="C105" s="25"/>
      <c r="D105" s="36"/>
      <c r="E105" s="37"/>
      <c r="F105" s="21"/>
      <c r="G105" s="23"/>
      <c r="H105" s="35"/>
      <c r="I105" s="25"/>
      <c r="J105" s="36"/>
      <c r="K105" s="37"/>
    </row>
    <row r="106" spans="1:11" s="9" customFormat="1" ht="15" customHeight="1">
      <c r="A106" s="27"/>
      <c r="B106" s="38"/>
      <c r="C106" s="29"/>
      <c r="D106" s="39"/>
      <c r="E106" s="40"/>
      <c r="F106" s="21"/>
      <c r="G106" s="27"/>
      <c r="H106" s="38"/>
      <c r="I106" s="29"/>
      <c r="J106" s="39"/>
      <c r="K106" s="40"/>
    </row>
    <row r="107" spans="1:11" s="9" customFormat="1" ht="15" customHeight="1">
      <c r="A107" s="27"/>
      <c r="B107" s="38"/>
      <c r="C107" s="29"/>
      <c r="D107" s="39"/>
      <c r="E107" s="40"/>
      <c r="F107" s="21"/>
      <c r="G107" s="27"/>
      <c r="H107" s="38"/>
      <c r="I107" s="29"/>
      <c r="J107" s="39"/>
      <c r="K107" s="40"/>
    </row>
    <row r="108" spans="1:11" s="9" customFormat="1" ht="15" customHeight="1">
      <c r="A108" s="27"/>
      <c r="B108" s="38"/>
      <c r="C108" s="29"/>
      <c r="D108" s="39"/>
      <c r="E108" s="40"/>
      <c r="F108" s="21"/>
      <c r="G108" s="27"/>
      <c r="H108" s="38"/>
      <c r="I108" s="29"/>
      <c r="J108" s="39"/>
      <c r="K108" s="40"/>
    </row>
    <row r="109" spans="1:11" s="9" customFormat="1" ht="15" customHeight="1" thickBot="1">
      <c r="A109" s="31"/>
      <c r="B109" s="41"/>
      <c r="C109" s="33"/>
      <c r="D109" s="42"/>
      <c r="E109" s="43"/>
      <c r="F109" s="21"/>
      <c r="G109" s="31"/>
      <c r="H109" s="41"/>
      <c r="I109" s="33"/>
      <c r="J109" s="42"/>
      <c r="K109" s="43"/>
    </row>
    <row r="110" spans="1:11" s="9" customFormat="1" ht="13.5" customHeight="1" thickBot="1">
      <c r="A110" s="107" t="s">
        <v>25</v>
      </c>
      <c r="B110" s="108"/>
      <c r="C110" s="108"/>
      <c r="D110" s="108"/>
      <c r="E110" s="109"/>
      <c r="F110" s="45"/>
      <c r="G110" s="107" t="s">
        <v>25</v>
      </c>
      <c r="H110" s="108"/>
      <c r="I110" s="108"/>
      <c r="J110" s="108"/>
      <c r="K110" s="109"/>
    </row>
    <row r="111" spans="1:11" ht="14.25" thickBot="1">
      <c r="A111" s="8"/>
      <c r="B111" s="8"/>
      <c r="C111" s="8"/>
      <c r="D111" s="8"/>
      <c r="E111" s="8"/>
    </row>
    <row r="112" spans="1:11" s="9" customFormat="1" ht="24" customHeight="1" thickBot="1">
      <c r="A112" s="119" t="str">
        <f>C2</f>
        <v>宗谷地区サテライトリーグ</v>
      </c>
      <c r="B112" s="120"/>
      <c r="C112" s="120"/>
      <c r="D112" s="50">
        <v>42161</v>
      </c>
      <c r="E112" s="49" t="s">
        <v>41</v>
      </c>
      <c r="F112" s="11"/>
      <c r="G112" s="119" t="str">
        <f>C2</f>
        <v>宗谷地区サテライトリーグ</v>
      </c>
      <c r="H112" s="120"/>
      <c r="I112" s="120"/>
      <c r="J112" s="50">
        <v>42183</v>
      </c>
      <c r="K112" s="49" t="s">
        <v>42</v>
      </c>
    </row>
    <row r="113" spans="1:11" s="9" customFormat="1" ht="24" customHeight="1" thickBot="1">
      <c r="A113" s="121" t="s">
        <v>26</v>
      </c>
      <c r="B113" s="122"/>
      <c r="C113" s="12" t="s">
        <v>10</v>
      </c>
      <c r="D113" s="122" t="s">
        <v>34</v>
      </c>
      <c r="E113" s="123"/>
      <c r="F113" s="11"/>
      <c r="G113" s="121" t="s">
        <v>32</v>
      </c>
      <c r="H113" s="122"/>
      <c r="I113" s="12" t="s">
        <v>10</v>
      </c>
      <c r="J113" s="122" t="s">
        <v>26</v>
      </c>
      <c r="K113" s="123"/>
    </row>
    <row r="114" spans="1:11" s="9" customFormat="1" ht="15" customHeight="1">
      <c r="A114" s="116">
        <v>1</v>
      </c>
      <c r="B114" s="117"/>
      <c r="C114" s="13" t="s">
        <v>11</v>
      </c>
      <c r="D114" s="117">
        <v>0</v>
      </c>
      <c r="E114" s="118"/>
      <c r="F114" s="11"/>
      <c r="G114" s="116">
        <v>0</v>
      </c>
      <c r="H114" s="117"/>
      <c r="I114" s="13" t="s">
        <v>11</v>
      </c>
      <c r="J114" s="117">
        <v>1</v>
      </c>
      <c r="K114" s="118"/>
    </row>
    <row r="115" spans="1:11" s="9" customFormat="1" ht="15" customHeight="1">
      <c r="A115" s="104">
        <v>1</v>
      </c>
      <c r="B115" s="105"/>
      <c r="C115" s="14" t="s">
        <v>12</v>
      </c>
      <c r="D115" s="105">
        <v>0</v>
      </c>
      <c r="E115" s="106"/>
      <c r="F115" s="11"/>
      <c r="G115" s="104">
        <v>3</v>
      </c>
      <c r="H115" s="105"/>
      <c r="I115" s="14" t="s">
        <v>12</v>
      </c>
      <c r="J115" s="105">
        <v>1</v>
      </c>
      <c r="K115" s="106"/>
    </row>
    <row r="116" spans="1:11" s="9" customFormat="1" ht="15" customHeight="1">
      <c r="A116" s="104"/>
      <c r="B116" s="105"/>
      <c r="C116" s="14" t="s">
        <v>13</v>
      </c>
      <c r="D116" s="105"/>
      <c r="E116" s="106"/>
      <c r="F116" s="11"/>
      <c r="G116" s="104"/>
      <c r="H116" s="105"/>
      <c r="I116" s="14" t="s">
        <v>13</v>
      </c>
      <c r="J116" s="105"/>
      <c r="K116" s="106"/>
    </row>
    <row r="117" spans="1:11" s="9" customFormat="1" ht="15" customHeight="1">
      <c r="A117" s="104"/>
      <c r="B117" s="105"/>
      <c r="C117" s="14" t="s">
        <v>14</v>
      </c>
      <c r="D117" s="105"/>
      <c r="E117" s="106"/>
      <c r="F117" s="11"/>
      <c r="G117" s="104"/>
      <c r="H117" s="105"/>
      <c r="I117" s="14" t="s">
        <v>14</v>
      </c>
      <c r="J117" s="105"/>
      <c r="K117" s="106"/>
    </row>
    <row r="118" spans="1:11" s="9" customFormat="1" ht="15" customHeight="1">
      <c r="A118" s="110"/>
      <c r="B118" s="111"/>
      <c r="C118" s="15" t="s">
        <v>15</v>
      </c>
      <c r="D118" s="111"/>
      <c r="E118" s="112"/>
      <c r="F118" s="11"/>
      <c r="G118" s="110"/>
      <c r="H118" s="111"/>
      <c r="I118" s="15" t="s">
        <v>15</v>
      </c>
      <c r="J118" s="111"/>
      <c r="K118" s="112"/>
    </row>
    <row r="119" spans="1:11" s="9" customFormat="1" ht="24" customHeight="1" thickBot="1">
      <c r="A119" s="113">
        <v>2</v>
      </c>
      <c r="B119" s="114"/>
      <c r="C119" s="16" t="s">
        <v>16</v>
      </c>
      <c r="D119" s="114">
        <v>0</v>
      </c>
      <c r="E119" s="115"/>
      <c r="F119" s="11"/>
      <c r="G119" s="113">
        <v>3</v>
      </c>
      <c r="H119" s="114"/>
      <c r="I119" s="16" t="s">
        <v>16</v>
      </c>
      <c r="J119" s="114"/>
      <c r="K119" s="115"/>
    </row>
    <row r="120" spans="1:11" s="22" customFormat="1" ht="13.5" customHeight="1" thickBot="1">
      <c r="A120" s="17" t="s">
        <v>17</v>
      </c>
      <c r="B120" s="18" t="s">
        <v>18</v>
      </c>
      <c r="C120" s="12"/>
      <c r="D120" s="19" t="s">
        <v>17</v>
      </c>
      <c r="E120" s="20" t="s">
        <v>18</v>
      </c>
      <c r="F120" s="21"/>
      <c r="G120" s="17" t="s">
        <v>17</v>
      </c>
      <c r="H120" s="18" t="s">
        <v>18</v>
      </c>
      <c r="I120" s="12"/>
      <c r="J120" s="19" t="s">
        <v>17</v>
      </c>
      <c r="K120" s="20" t="s">
        <v>18</v>
      </c>
    </row>
    <row r="121" spans="1:11" s="9" customFormat="1" ht="15" customHeight="1">
      <c r="A121" s="23" t="s">
        <v>84</v>
      </c>
      <c r="B121" s="24" t="s">
        <v>85</v>
      </c>
      <c r="C121" s="25"/>
      <c r="D121" s="23"/>
      <c r="E121" s="26"/>
      <c r="F121" s="21"/>
      <c r="G121" s="23" t="s">
        <v>91</v>
      </c>
      <c r="H121" s="24" t="s">
        <v>92</v>
      </c>
      <c r="I121" s="25"/>
      <c r="J121" s="23" t="s">
        <v>87</v>
      </c>
      <c r="K121" s="26" t="s">
        <v>88</v>
      </c>
    </row>
    <row r="122" spans="1:11" s="9" customFormat="1" ht="15" customHeight="1">
      <c r="A122" s="27" t="s">
        <v>82</v>
      </c>
      <c r="B122" s="28" t="s">
        <v>86</v>
      </c>
      <c r="C122" s="29"/>
      <c r="D122" s="27"/>
      <c r="E122" s="30"/>
      <c r="F122" s="21"/>
      <c r="G122" s="27" t="s">
        <v>93</v>
      </c>
      <c r="H122" s="28" t="s">
        <v>92</v>
      </c>
      <c r="I122" s="29"/>
      <c r="J122" s="27" t="s">
        <v>89</v>
      </c>
      <c r="K122" s="30" t="s">
        <v>90</v>
      </c>
    </row>
    <row r="123" spans="1:11" s="9" customFormat="1" ht="15" customHeight="1">
      <c r="A123" s="27"/>
      <c r="B123" s="28"/>
      <c r="C123" s="29"/>
      <c r="D123" s="27"/>
      <c r="E123" s="30"/>
      <c r="F123" s="21"/>
      <c r="G123" s="27" t="s">
        <v>94</v>
      </c>
      <c r="H123" s="28" t="s">
        <v>92</v>
      </c>
      <c r="I123" s="29"/>
      <c r="J123" s="27"/>
      <c r="K123" s="30"/>
    </row>
    <row r="124" spans="1:11" s="9" customFormat="1" ht="15" customHeight="1">
      <c r="A124" s="27"/>
      <c r="B124" s="28"/>
      <c r="C124" s="29"/>
      <c r="D124" s="27"/>
      <c r="E124" s="30"/>
      <c r="F124" s="21"/>
      <c r="G124" s="27"/>
      <c r="H124" s="28"/>
      <c r="I124" s="29"/>
      <c r="J124" s="27"/>
      <c r="K124" s="30"/>
    </row>
    <row r="125" spans="1:11" s="9" customFormat="1" ht="15" customHeight="1">
      <c r="A125" s="27"/>
      <c r="B125" s="28"/>
      <c r="C125" s="29"/>
      <c r="D125" s="27"/>
      <c r="E125" s="30"/>
      <c r="F125" s="21"/>
      <c r="G125" s="27"/>
      <c r="H125" s="28"/>
      <c r="I125" s="29"/>
      <c r="J125" s="27"/>
      <c r="K125" s="30"/>
    </row>
    <row r="126" spans="1:11" s="9" customFormat="1" ht="15" customHeight="1">
      <c r="A126" s="27"/>
      <c r="B126" s="28"/>
      <c r="C126" s="29"/>
      <c r="D126" s="27"/>
      <c r="E126" s="30"/>
      <c r="F126" s="21"/>
      <c r="G126" s="27"/>
      <c r="H126" s="28"/>
      <c r="I126" s="29"/>
      <c r="J126" s="27"/>
      <c r="K126" s="30"/>
    </row>
    <row r="127" spans="1:11" s="9" customFormat="1" ht="15" customHeight="1">
      <c r="A127" s="27"/>
      <c r="B127" s="28"/>
      <c r="C127" s="29"/>
      <c r="D127" s="27"/>
      <c r="E127" s="30"/>
      <c r="F127" s="21"/>
      <c r="G127" s="27"/>
      <c r="H127" s="28"/>
      <c r="I127" s="29"/>
      <c r="J127" s="27"/>
      <c r="K127" s="30"/>
    </row>
    <row r="128" spans="1:11" s="9" customFormat="1" ht="15" customHeight="1">
      <c r="A128" s="27"/>
      <c r="B128" s="28"/>
      <c r="C128" s="29"/>
      <c r="D128" s="27"/>
      <c r="E128" s="30"/>
      <c r="F128" s="21"/>
      <c r="G128" s="27"/>
      <c r="H128" s="28"/>
      <c r="I128" s="29"/>
      <c r="J128" s="27"/>
      <c r="K128" s="30"/>
    </row>
    <row r="129" spans="1:11" s="9" customFormat="1" ht="15" customHeight="1">
      <c r="A129" s="27"/>
      <c r="B129" s="28"/>
      <c r="C129" s="29"/>
      <c r="D129" s="27"/>
      <c r="E129" s="30"/>
      <c r="F129" s="21"/>
      <c r="G129" s="27"/>
      <c r="H129" s="28"/>
      <c r="I129" s="29"/>
      <c r="J129" s="27"/>
      <c r="K129" s="30"/>
    </row>
    <row r="130" spans="1:11" s="9" customFormat="1" ht="15" customHeight="1" thickBot="1">
      <c r="A130" s="31"/>
      <c r="B130" s="32"/>
      <c r="C130" s="33"/>
      <c r="D130" s="31"/>
      <c r="E130" s="34"/>
      <c r="F130" s="21"/>
      <c r="G130" s="31"/>
      <c r="H130" s="32"/>
      <c r="I130" s="33"/>
      <c r="J130" s="31"/>
      <c r="K130" s="34"/>
    </row>
    <row r="131" spans="1:11" s="22" customFormat="1" ht="13.5" customHeight="1" thickBot="1">
      <c r="A131" s="17" t="s">
        <v>17</v>
      </c>
      <c r="B131" s="18" t="s">
        <v>19</v>
      </c>
      <c r="C131" s="12"/>
      <c r="D131" s="19" t="s">
        <v>17</v>
      </c>
      <c r="E131" s="20" t="s">
        <v>19</v>
      </c>
      <c r="F131" s="21"/>
      <c r="G131" s="17" t="s">
        <v>17</v>
      </c>
      <c r="H131" s="18" t="s">
        <v>19</v>
      </c>
      <c r="I131" s="12"/>
      <c r="J131" s="19" t="s">
        <v>17</v>
      </c>
      <c r="K131" s="20" t="s">
        <v>19</v>
      </c>
    </row>
    <row r="132" spans="1:11" s="9" customFormat="1" ht="15" customHeight="1">
      <c r="A132" s="23"/>
      <c r="B132" s="35"/>
      <c r="C132" s="25"/>
      <c r="D132" s="36"/>
      <c r="E132" s="37"/>
      <c r="F132" s="21"/>
      <c r="G132" s="23"/>
      <c r="H132" s="35"/>
      <c r="I132" s="25"/>
      <c r="J132" s="36"/>
      <c r="K132" s="37"/>
    </row>
    <row r="133" spans="1:11" s="9" customFormat="1" ht="15" customHeight="1">
      <c r="A133" s="27"/>
      <c r="B133" s="38"/>
      <c r="C133" s="29"/>
      <c r="D133" s="39"/>
      <c r="E133" s="40"/>
      <c r="F133" s="21"/>
      <c r="G133" s="27"/>
      <c r="H133" s="38"/>
      <c r="I133" s="29"/>
      <c r="J133" s="39"/>
      <c r="K133" s="40"/>
    </row>
    <row r="134" spans="1:11" s="9" customFormat="1" ht="15" customHeight="1">
      <c r="A134" s="27"/>
      <c r="B134" s="38"/>
      <c r="C134" s="29"/>
      <c r="D134" s="39"/>
      <c r="E134" s="40"/>
      <c r="F134" s="21"/>
      <c r="G134" s="27"/>
      <c r="H134" s="38"/>
      <c r="I134" s="29"/>
      <c r="J134" s="39"/>
      <c r="K134" s="40"/>
    </row>
    <row r="135" spans="1:11" s="9" customFormat="1" ht="15" customHeight="1">
      <c r="A135" s="27"/>
      <c r="B135" s="38"/>
      <c r="C135" s="29"/>
      <c r="D135" s="39"/>
      <c r="E135" s="40"/>
      <c r="F135" s="21"/>
      <c r="G135" s="27"/>
      <c r="H135" s="38"/>
      <c r="I135" s="29"/>
      <c r="J135" s="39"/>
      <c r="K135" s="40"/>
    </row>
    <row r="136" spans="1:11" s="9" customFormat="1" ht="15" customHeight="1" thickBot="1">
      <c r="A136" s="31"/>
      <c r="B136" s="41"/>
      <c r="C136" s="33"/>
      <c r="D136" s="42"/>
      <c r="E136" s="43"/>
      <c r="F136" s="21"/>
      <c r="G136" s="31"/>
      <c r="H136" s="41"/>
      <c r="I136" s="33"/>
      <c r="J136" s="42"/>
      <c r="K136" s="43"/>
    </row>
    <row r="137" spans="1:11" s="9" customFormat="1" ht="13.5" customHeight="1" thickBot="1">
      <c r="A137" s="107" t="s">
        <v>25</v>
      </c>
      <c r="B137" s="108"/>
      <c r="C137" s="108"/>
      <c r="D137" s="108"/>
      <c r="E137" s="109"/>
      <c r="F137" s="45"/>
      <c r="G137" s="107" t="s">
        <v>25</v>
      </c>
      <c r="H137" s="108"/>
      <c r="I137" s="108"/>
      <c r="J137" s="108"/>
      <c r="K137" s="109"/>
    </row>
    <row r="138" spans="1:11">
      <c r="A138" s="8"/>
      <c r="B138" s="8"/>
      <c r="C138" s="8"/>
      <c r="D138" s="8"/>
      <c r="E138" s="8"/>
    </row>
    <row r="139" spans="1:11">
      <c r="A139" s="8"/>
      <c r="B139" s="8"/>
      <c r="C139" s="8"/>
      <c r="D139" s="8"/>
      <c r="E139" s="8"/>
    </row>
    <row r="140" spans="1:11">
      <c r="A140" s="8"/>
      <c r="B140" s="8"/>
      <c r="C140" s="8"/>
      <c r="D140" s="8"/>
      <c r="E140" s="8"/>
      <c r="G140" s="8"/>
      <c r="H140" s="8"/>
      <c r="I140" s="8"/>
      <c r="J140" s="8"/>
      <c r="K140" s="8"/>
    </row>
  </sheetData>
  <mergeCells count="161">
    <mergeCell ref="G31:I31"/>
    <mergeCell ref="A11:B11"/>
    <mergeCell ref="D11:E11"/>
    <mergeCell ref="A29:E29"/>
    <mergeCell ref="J65:K65"/>
    <mergeCell ref="G83:K83"/>
    <mergeCell ref="G62:H62"/>
    <mergeCell ref="J62:K62"/>
    <mergeCell ref="G63:H63"/>
    <mergeCell ref="J63:K63"/>
    <mergeCell ref="G64:H64"/>
    <mergeCell ref="J64:K64"/>
    <mergeCell ref="J59:K59"/>
    <mergeCell ref="G60:H60"/>
    <mergeCell ref="J60:K60"/>
    <mergeCell ref="G61:H61"/>
    <mergeCell ref="J61:K61"/>
    <mergeCell ref="A9:B9"/>
    <mergeCell ref="A10:B10"/>
    <mergeCell ref="D9:E9"/>
    <mergeCell ref="D10:E10"/>
    <mergeCell ref="G9:H9"/>
    <mergeCell ref="J9:K9"/>
    <mergeCell ref="J10:K10"/>
    <mergeCell ref="J11:K11"/>
    <mergeCell ref="G29:K29"/>
    <mergeCell ref="G11:H11"/>
    <mergeCell ref="G10:H10"/>
    <mergeCell ref="A5:B5"/>
    <mergeCell ref="J5:K5"/>
    <mergeCell ref="G6:H6"/>
    <mergeCell ref="J6:K6"/>
    <mergeCell ref="D5:E5"/>
    <mergeCell ref="D6:E6"/>
    <mergeCell ref="J7:K7"/>
    <mergeCell ref="G5:H5"/>
    <mergeCell ref="J8:K8"/>
    <mergeCell ref="G7:H7"/>
    <mergeCell ref="G8:H8"/>
    <mergeCell ref="D7:E7"/>
    <mergeCell ref="D8:E8"/>
    <mergeCell ref="A6:B6"/>
    <mergeCell ref="A7:B7"/>
    <mergeCell ref="A8:B8"/>
    <mergeCell ref="A34:B34"/>
    <mergeCell ref="D34:E34"/>
    <mergeCell ref="A32:B32"/>
    <mergeCell ref="D32:E32"/>
    <mergeCell ref="D35:E35"/>
    <mergeCell ref="A36:B36"/>
    <mergeCell ref="D36:E36"/>
    <mergeCell ref="J36:K36"/>
    <mergeCell ref="J35:K35"/>
    <mergeCell ref="G36:H36"/>
    <mergeCell ref="G33:H33"/>
    <mergeCell ref="J33:K33"/>
    <mergeCell ref="G34:H34"/>
    <mergeCell ref="J34:K34"/>
    <mergeCell ref="G35:H35"/>
    <mergeCell ref="J32:K32"/>
    <mergeCell ref="C2:G2"/>
    <mergeCell ref="A63:B63"/>
    <mergeCell ref="D63:E63"/>
    <mergeCell ref="A64:B64"/>
    <mergeCell ref="D64:E64"/>
    <mergeCell ref="A61:B61"/>
    <mergeCell ref="D61:E61"/>
    <mergeCell ref="A4:C4"/>
    <mergeCell ref="G4:I4"/>
    <mergeCell ref="A31:C31"/>
    <mergeCell ref="A37:B37"/>
    <mergeCell ref="D37:E37"/>
    <mergeCell ref="G56:K56"/>
    <mergeCell ref="G37:H37"/>
    <mergeCell ref="J37:K37"/>
    <mergeCell ref="G38:H38"/>
    <mergeCell ref="J38:K38"/>
    <mergeCell ref="A56:E56"/>
    <mergeCell ref="G32:H32"/>
    <mergeCell ref="A33:B33"/>
    <mergeCell ref="D33:E33"/>
    <mergeCell ref="A38:B38"/>
    <mergeCell ref="D38:E38"/>
    <mergeCell ref="A35:B35"/>
    <mergeCell ref="A85:C85"/>
    <mergeCell ref="G85:I85"/>
    <mergeCell ref="A62:B62"/>
    <mergeCell ref="D62:E62"/>
    <mergeCell ref="A58:C58"/>
    <mergeCell ref="A59:B59"/>
    <mergeCell ref="D59:E59"/>
    <mergeCell ref="A60:B60"/>
    <mergeCell ref="D60:E60"/>
    <mergeCell ref="A65:B65"/>
    <mergeCell ref="D65:E65"/>
    <mergeCell ref="G58:I58"/>
    <mergeCell ref="G59:H59"/>
    <mergeCell ref="G65:H65"/>
    <mergeCell ref="A83:E83"/>
    <mergeCell ref="A86:B86"/>
    <mergeCell ref="D86:E86"/>
    <mergeCell ref="G86:H86"/>
    <mergeCell ref="J86:K86"/>
    <mergeCell ref="A87:B87"/>
    <mergeCell ref="D87:E87"/>
    <mergeCell ref="G87:H87"/>
    <mergeCell ref="J87:K87"/>
    <mergeCell ref="A88:B88"/>
    <mergeCell ref="D88:E88"/>
    <mergeCell ref="G88:H88"/>
    <mergeCell ref="J88:K88"/>
    <mergeCell ref="A89:B89"/>
    <mergeCell ref="D89:E89"/>
    <mergeCell ref="G89:H89"/>
    <mergeCell ref="J89:K89"/>
    <mergeCell ref="A90:B90"/>
    <mergeCell ref="D90:E90"/>
    <mergeCell ref="G90:H90"/>
    <mergeCell ref="J90:K90"/>
    <mergeCell ref="A91:B91"/>
    <mergeCell ref="D91:E91"/>
    <mergeCell ref="G91:H91"/>
    <mergeCell ref="J91:K91"/>
    <mergeCell ref="A92:B92"/>
    <mergeCell ref="D92:E92"/>
    <mergeCell ref="G92:H92"/>
    <mergeCell ref="J92:K92"/>
    <mergeCell ref="A110:E110"/>
    <mergeCell ref="G110:K110"/>
    <mergeCell ref="A112:C112"/>
    <mergeCell ref="G112:I112"/>
    <mergeCell ref="A113:B113"/>
    <mergeCell ref="D113:E113"/>
    <mergeCell ref="G113:H113"/>
    <mergeCell ref="J113:K113"/>
    <mergeCell ref="A114:B114"/>
    <mergeCell ref="D114:E114"/>
    <mergeCell ref="G114:H114"/>
    <mergeCell ref="J114:K114"/>
    <mergeCell ref="A115:B115"/>
    <mergeCell ref="D115:E115"/>
    <mergeCell ref="G115:H115"/>
    <mergeCell ref="J115:K115"/>
    <mergeCell ref="A116:B116"/>
    <mergeCell ref="D116:E116"/>
    <mergeCell ref="G116:H116"/>
    <mergeCell ref="J116:K116"/>
    <mergeCell ref="A117:B117"/>
    <mergeCell ref="D117:E117"/>
    <mergeCell ref="G117:H117"/>
    <mergeCell ref="J117:K117"/>
    <mergeCell ref="A137:E137"/>
    <mergeCell ref="G137:K137"/>
    <mergeCell ref="A118:B118"/>
    <mergeCell ref="D118:E118"/>
    <mergeCell ref="G118:H118"/>
    <mergeCell ref="J118:K118"/>
    <mergeCell ref="A119:B119"/>
    <mergeCell ref="D119:E119"/>
    <mergeCell ref="G119:H119"/>
    <mergeCell ref="J119:K119"/>
  </mergeCells>
  <phoneticPr fontId="2"/>
  <printOptions horizontalCentered="1"/>
  <pageMargins left="0.59055118110236227" right="0.39370078740157483" top="0.39370078740157483" bottom="0.39370078740157483" header="0" footer="0"/>
  <pageSetup paperSize="9" orientation="portrait" r:id="rId1"/>
  <headerFooter alignWithMargins="0"/>
  <rowBreaks count="2" manualBreakCount="2">
    <brk id="56" max="10" man="1"/>
    <brk id="1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試合結果</vt:lpstr>
      <vt:lpstr>試合結果 (2)</vt:lpstr>
      <vt:lpstr>試合記録</vt:lpstr>
      <vt:lpstr>試合記録!Print_Area</vt:lpstr>
      <vt:lpstr>試合結果!Print_Area</vt:lpstr>
      <vt:lpstr>'試合結果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</dc:creator>
  <cp:lastModifiedBy>w14user05</cp:lastModifiedBy>
  <cp:lastPrinted>2015-05-27T04:42:34Z</cp:lastPrinted>
  <dcterms:created xsi:type="dcterms:W3CDTF">2008-05-14T02:49:31Z</dcterms:created>
  <dcterms:modified xsi:type="dcterms:W3CDTF">2015-06-29T00:57:58Z</dcterms:modified>
</cp:coreProperties>
</file>